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9320" windowHeight="9405" activeTab="5"/>
  </bookViews>
  <sheets>
    <sheet name="GENERAL" sheetId="1" r:id="rId1"/>
    <sheet name="GENERAL(ESM)" sheetId="2" r:id="rId2"/>
    <sheet name="PH" sheetId="3" r:id="rId3"/>
    <sheet name="SC(R&amp;O)" sheetId="4" r:id="rId4"/>
    <sheet name="SC(M&amp;B)" sheetId="5" r:id="rId5"/>
    <sheet name="BC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<sst xmlns="http://schemas.openxmlformats.org/spreadsheetml/2006/main" count="3760" uniqueCount="1147">
  <si>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</si>
  <si>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</si>
  <si>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</si>
  <si>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</si>
  <si>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</si>
  <si>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</si>
  <si>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</si>
  <si>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</si>
  <si>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</si>
  <si>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</si>
  <si>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</si>
  <si>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</si>
  <si>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</si>
  <si>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</si>
  <si>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</si>
  <si>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</si>
  <si>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</si>
  <si>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</si>
  <si>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</si>
  <si>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</si>
  <si>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</si>
  <si>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</si>
  <si>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</si>
  <si>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</si>
  <si>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</si>
  <si>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</si>
  <si>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</si>
  <si>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</si>
  <si>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</si>
  <si>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</si>
  <si>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</si>
  <si>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</si>
  <si>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</si>
  <si>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</si>
  <si>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</si>
  <si>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</si>
  <si>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</si>
  <si>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</si>
  <si>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</si>
  <si>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</si>
  <si>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</si>
  <si>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</si>
  <si>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</si>
  <si>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</si>
  <si>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</si>
  <si>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</si>
  <si>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</si>
  <si>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</si>
  <si>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</si>
  <si>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</si>
  <si>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</si>
  <si>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</si>
  <si>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</si>
  <si>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</si>
  <si>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</si>
  <si>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</si>
  <si>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</si>
  <si>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</si>
  <si>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</si>
  <si>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</si>
  <si>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</si>
  <si>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</si>
  <si>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</si>
  <si>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</si>
  <si>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</si>
  <si>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</si>
  <si>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</si>
  <si>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</si>
  <si>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</si>
  <si>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</si>
  <si>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</si>
  <si>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</si>
  <si>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</si>
  <si>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</si>
  <si>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</si>
  <si>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</si>
  <si>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</si>
  <si>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</si>
  <si>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</si>
  <si>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</si>
  <si>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</si>
  <si>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</si>
  <si>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</si>
  <si>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</si>
  <si>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</si>
  <si>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</si>
  <si>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</si>
  <si>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</si>
  <si>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</si>
  <si>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</si>
  <si>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</si>
  <si>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</si>
  <si>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</si>
  <si>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</si>
  <si>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</si>
  <si>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</si>
  <si>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</si>
  <si>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</si>
  <si>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</si>
  <si>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</si>
  <si>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</si>
  <si>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</si>
  <si>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</si>
  <si>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</si>
  <si>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</si>
  <si>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</si>
  <si>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</si>
  <si>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</si>
  <si>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</si>
  <si>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</si>
  <si>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</si>
  <si>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</si>
  <si>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</si>
  <si>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</si>
  <si>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</si>
  <si>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</si>
  <si>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</si>
  <si>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</si>
  <si>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</si>
  <si>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</si>
  <si>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</si>
  <si>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</si>
  <si>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</si>
  <si>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</si>
  <si>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</si>
  <si>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</si>
  <si>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</si>
  <si>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</si>
  <si>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</si>
  <si>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</si>
  <si>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</si>
  <si>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</si>
  <si>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</si>
  <si>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</si>
  <si>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</si>
  <si>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</si>
  <si>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</si>
  <si>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</si>
  <si>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</si>
  <si>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</si>
  <si>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</si>
  <si>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</si>
  <si>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Female</t>
  </si>
  <si>
    <t>Unmarried</t>
  </si>
  <si>
    <t>Yes</t>
  </si>
  <si>
    <t>SC (R &amp;amp; O)</t>
  </si>
  <si>
    <t>Not Applicable</t>
  </si>
  <si>
    <t>No</t>
  </si>
  <si>
    <t>Graduation</t>
  </si>
  <si>
    <t>Post Graduation</t>
  </si>
  <si>
    <t>HINDI</t>
  </si>
  <si>
    <t>B.Ed.</t>
  </si>
  <si>
    <t>Punjab Govt. TET Paper-II Passed</t>
  </si>
  <si>
    <t>tehsildar</t>
  </si>
  <si>
    <t>Married</t>
  </si>
  <si>
    <t>General</t>
  </si>
  <si>
    <t>MALERKOTLA</t>
  </si>
  <si>
    <t>SANGRUR</t>
  </si>
  <si>
    <t>PUNJABI UNIVERSITY PATIALA</t>
  </si>
  <si>
    <t>Male</t>
  </si>
  <si>
    <t>R003-00000694</t>
  </si>
  <si>
    <t>SEEMA SAHOTA</t>
  </si>
  <si>
    <t>PREM CHAND</t>
  </si>
  <si>
    <t>VIDYA DEVI</t>
  </si>
  <si>
    <t>03 Apr 1990</t>
  </si>
  <si>
    <t>SC (M &amp;amp; B)</t>
  </si>
  <si>
    <t>9464701028</t>
  </si>
  <si>
    <t>seemasahota90@gmail.com</t>
  </si>
  <si>
    <t>H.NO 13/E 707 AMAN NAGAR NEAR SHIV MANDIR</t>
  </si>
  <si>
    <t>LUDHIANA</t>
  </si>
  <si>
    <t>141008</t>
  </si>
  <si>
    <t>SEEMASAHOTA90@GMAIL.COM</t>
  </si>
  <si>
    <t>09-EZ-27693</t>
  </si>
  <si>
    <t>ENG,PUN,ELC.HINDI,MATHS,SOCIOLOGY</t>
  </si>
  <si>
    <t>PUNJAB UNIVERSITY</t>
  </si>
  <si>
    <t>HINDI,MATHS</t>
  </si>
  <si>
    <t>PANJAB UNIVERSITY</t>
  </si>
  <si>
    <t>ludhiana</t>
  </si>
  <si>
    <t>west</t>
  </si>
  <si>
    <t>tehseel dar</t>
  </si>
  <si>
    <t>09 May 2001</t>
  </si>
  <si>
    <t>PUNJABI UNI PATIALA</t>
  </si>
  <si>
    <t>JAITU</t>
  </si>
  <si>
    <t>FARIDKOT</t>
  </si>
  <si>
    <t>151202</t>
  </si>
  <si>
    <t>MATH, ECONOMICS, HINDI</t>
  </si>
  <si>
    <t>MATH, HINDI</t>
  </si>
  <si>
    <t>OM PARKASH</t>
  </si>
  <si>
    <t>BC</t>
  </si>
  <si>
    <t>MUKERIAN</t>
  </si>
  <si>
    <t>HOSHIARPUR</t>
  </si>
  <si>
    <t>UNIVERSITY OF JAMMU</t>
  </si>
  <si>
    <t>hoshiarpur</t>
  </si>
  <si>
    <t>AMRITSAR</t>
  </si>
  <si>
    <t>143001</t>
  </si>
  <si>
    <t>ENGLISH</t>
  </si>
  <si>
    <t>KOTKAPURA</t>
  </si>
  <si>
    <t>151204</t>
  </si>
  <si>
    <t>PUNJABI UNIVERSITY,PATIALA</t>
  </si>
  <si>
    <t>MANJEET KAUR</t>
  </si>
  <si>
    <t>BATHINDA</t>
  </si>
  <si>
    <t>GURCHARAN SINGH</t>
  </si>
  <si>
    <t>SUNAM</t>
  </si>
  <si>
    <t>SST, HINDI</t>
  </si>
  <si>
    <t>PUNJABI UNI. PATIALA</t>
  </si>
  <si>
    <t>sangrur</t>
  </si>
  <si>
    <t>PATIALA</t>
  </si>
  <si>
    <t>ABOHAR</t>
  </si>
  <si>
    <t>FAZILKA</t>
  </si>
  <si>
    <t>152116</t>
  </si>
  <si>
    <t>PUNJABI UNIVERSITY</t>
  </si>
  <si>
    <t>KRISHAN KUMAR</t>
  </si>
  <si>
    <t>PREM LATA</t>
  </si>
  <si>
    <t>144208</t>
  </si>
  <si>
    <t>P.U. CHANDIGARH</t>
  </si>
  <si>
    <t>MATHS</t>
  </si>
  <si>
    <t>MATHS,HINDI</t>
  </si>
  <si>
    <t>PARVEEN KAUR</t>
  </si>
  <si>
    <t>TARN TARAN</t>
  </si>
  <si>
    <t>GNDU</t>
  </si>
  <si>
    <t>MA HINDI</t>
  </si>
  <si>
    <t>TEHSILDAR</t>
  </si>
  <si>
    <t>PUNJAB UNIVERSITY,CHANDIGARH</t>
  </si>
  <si>
    <t>MOGA</t>
  </si>
  <si>
    <t/>
  </si>
  <si>
    <t>PU CHD</t>
  </si>
  <si>
    <t>SST HINDI</t>
  </si>
  <si>
    <t>HISTORY</t>
  </si>
  <si>
    <t>SST.HINDI</t>
  </si>
  <si>
    <t>GURUHARSAHAI</t>
  </si>
  <si>
    <t>FEROZEPUR</t>
  </si>
  <si>
    <t>152022</t>
  </si>
  <si>
    <t>ARTS</t>
  </si>
  <si>
    <t>11 Oct 2013</t>
  </si>
  <si>
    <t>ASHA RANI</t>
  </si>
  <si>
    <t>HINDI,MATH</t>
  </si>
  <si>
    <t>R003-00003087</t>
  </si>
  <si>
    <t>VEENU</t>
  </si>
  <si>
    <t>NARANJAN DASS</t>
  </si>
  <si>
    <t>JAGDISH KAUR</t>
  </si>
  <si>
    <t>09 Dec 1989</t>
  </si>
  <si>
    <t>9465578340</t>
  </si>
  <si>
    <t>veenuvirdi@yahoo.in</t>
  </si>
  <si>
    <t>H.NO. 553,CHOWK-SURAJAN</t>
  </si>
  <si>
    <t>146001</t>
  </si>
  <si>
    <t>01882223394</t>
  </si>
  <si>
    <t>VEENUVIRDI@YAHOO.IN</t>
  </si>
  <si>
    <t>12607000472</t>
  </si>
  <si>
    <t>ENG,PUNJABI,HINDI,HIS,POL.SCI.</t>
  </si>
  <si>
    <t>PANJAB UNIVERSITY,CHD.</t>
  </si>
  <si>
    <t>88455</t>
  </si>
  <si>
    <t>7659</t>
  </si>
  <si>
    <t>SST-HINDI</t>
  </si>
  <si>
    <t>PUNJAB</t>
  </si>
  <si>
    <t>EXECUTIVE MAGISTRATE HOSHIARPUR/TEHSILDAR HOSHIARPUR</t>
  </si>
  <si>
    <t>11 Jun 2007</t>
  </si>
  <si>
    <t>R003-00003104</t>
  </si>
  <si>
    <t>RAJNISH</t>
  </si>
  <si>
    <t>KULWANT SINGH</t>
  </si>
  <si>
    <t>CHAND PRABHA</t>
  </si>
  <si>
    <t>20 May 1986</t>
  </si>
  <si>
    <t>9814800455</t>
  </si>
  <si>
    <t>sunilbadyal1@yahoo.com</t>
  </si>
  <si>
    <t>KULWANT SINGH, CHARJA MOHALLA, H.NO. 53-B, NEAR KALI DAWARA MANDIR, CHAKKRI BAZAR, BATALA</t>
  </si>
  <si>
    <t>BATALA</t>
  </si>
  <si>
    <t>GURDASPUR</t>
  </si>
  <si>
    <t>143505</t>
  </si>
  <si>
    <t>9914321823</t>
  </si>
  <si>
    <t>SUNILBADYAL@GMAIL.COM</t>
  </si>
  <si>
    <t>337622</t>
  </si>
  <si>
    <t>443401</t>
  </si>
  <si>
    <t>HINDI MA</t>
  </si>
  <si>
    <t>58521</t>
  </si>
  <si>
    <t>TEACHING OF HINDI, ECO.</t>
  </si>
  <si>
    <t>gurdaspur</t>
  </si>
  <si>
    <t>batala</t>
  </si>
  <si>
    <t>teshildar batala</t>
  </si>
  <si>
    <t>27 Apr 2012</t>
  </si>
  <si>
    <t>M.Phil</t>
  </si>
  <si>
    <t>HEERA LAL</t>
  </si>
  <si>
    <t>KRISHNA DEVI</t>
  </si>
  <si>
    <t>SRI MUKTSAR SAHIB</t>
  </si>
  <si>
    <t>MUKTSAR SAHIB</t>
  </si>
  <si>
    <t>152026</t>
  </si>
  <si>
    <t>PU CHANDIGARH</t>
  </si>
  <si>
    <t>R003-00003806</t>
  </si>
  <si>
    <t>SEEMA RANI</t>
  </si>
  <si>
    <t>CHIMAN LAL</t>
  </si>
  <si>
    <t>SATYA RANI</t>
  </si>
  <si>
    <t>05 May 1986</t>
  </si>
  <si>
    <t>9915618701</t>
  </si>
  <si>
    <t>chhabra_subhash@yahoo.com</t>
  </si>
  <si>
    <t>H NO 628 ST NO 5 NAI ABADI</t>
  </si>
  <si>
    <t>9417618338</t>
  </si>
  <si>
    <t>CHHABRA_SUBHASH@YAHOO.COM</t>
  </si>
  <si>
    <t>133189</t>
  </si>
  <si>
    <t>ENG PBI HINDI HIS POL SCI</t>
  </si>
  <si>
    <t>39871</t>
  </si>
  <si>
    <t>1959</t>
  </si>
  <si>
    <t>SS HINDI</t>
  </si>
  <si>
    <t>R003-00004091</t>
  </si>
  <si>
    <t>SUDEEPA JAGGI</t>
  </si>
  <si>
    <t>MANMOHAN SINGH JAGGI</t>
  </si>
  <si>
    <t>SATINDER KAUR JAGGI</t>
  </si>
  <si>
    <t>04 Sep 1984</t>
  </si>
  <si>
    <t>9780337252</t>
  </si>
  <si>
    <t>harpreet1266@yahoo.com</t>
  </si>
  <si>
    <t>KOTHI NUMBER-1587,PHASE-3B2</t>
  </si>
  <si>
    <t>MOHALI</t>
  </si>
  <si>
    <t>S.A.S. NAGAR</t>
  </si>
  <si>
    <t>160059</t>
  </si>
  <si>
    <t>9888999875</t>
  </si>
  <si>
    <t>HARPREET1266@YAHOO.COM</t>
  </si>
  <si>
    <t>GCG(P)2002-124</t>
  </si>
  <si>
    <t>HINDI,ECONOMICS,HOME SCIENCE</t>
  </si>
  <si>
    <t>ECONOMICS</t>
  </si>
  <si>
    <t>HINDI,ECONOMICS,PUNJABI</t>
  </si>
  <si>
    <t>SUNITA</t>
  </si>
  <si>
    <t>GNDU AMRITSAR</t>
  </si>
  <si>
    <t>R003-00004720</t>
  </si>
  <si>
    <t>PRIYANKA GUPTA</t>
  </si>
  <si>
    <t>SUKHDEV CHAND</t>
  </si>
  <si>
    <t>USHA RANI</t>
  </si>
  <si>
    <t>31 Aug 1988</t>
  </si>
  <si>
    <t>9878823607</t>
  </si>
  <si>
    <t>VIKRNATICCU@gmail.com</t>
  </si>
  <si>
    <t>W/O SANJEEV KUMAR,BANSAL BARTAN STORE, PACCA BAZAR, VPO.BHADAUR</t>
  </si>
  <si>
    <t>TAPA</t>
  </si>
  <si>
    <t>BARNALA</t>
  </si>
  <si>
    <t>148102</t>
  </si>
  <si>
    <t>VIKRANTICCU@GMAIL.COM</t>
  </si>
  <si>
    <t>93931</t>
  </si>
  <si>
    <t>ENG.,PBI.,ECO.,HINDI,MATH.</t>
  </si>
  <si>
    <t>40873</t>
  </si>
  <si>
    <t>18256</t>
  </si>
  <si>
    <t>HINDI, MATHEMATICS</t>
  </si>
  <si>
    <t>BALDEV RAJ</t>
  </si>
  <si>
    <t>fazilka</t>
  </si>
  <si>
    <t>152123</t>
  </si>
  <si>
    <t>HINDI SST</t>
  </si>
  <si>
    <t>R003-00005510</t>
  </si>
  <si>
    <t>GURPREET KAUR</t>
  </si>
  <si>
    <t>MEHAR CHAND</t>
  </si>
  <si>
    <t>AMARJIT KAUR</t>
  </si>
  <si>
    <t>12 Jan 1989</t>
  </si>
  <si>
    <t>9464058864</t>
  </si>
  <si>
    <t>KUMAR245703@YAHOO.COM</t>
  </si>
  <si>
    <t>V.P.O. GANEHSPUR BHARTA</t>
  </si>
  <si>
    <t>GARHSHANKAR</t>
  </si>
  <si>
    <t>146106</t>
  </si>
  <si>
    <t>18506000309</t>
  </si>
  <si>
    <t>PUNJABI ENGLISH HINDI FINE ARTS POL SCIENCE</t>
  </si>
  <si>
    <t>1136</t>
  </si>
  <si>
    <t>ALL SUBJECT IN PGDCA</t>
  </si>
  <si>
    <t>9527</t>
  </si>
  <si>
    <t>HINDI POL SCIENCE</t>
  </si>
  <si>
    <t>05 Aug 2013</t>
  </si>
  <si>
    <t>SUNITA RANI</t>
  </si>
  <si>
    <t>jalandhar</t>
  </si>
  <si>
    <t>R003-00006538</t>
  </si>
  <si>
    <t>SONIA</t>
  </si>
  <si>
    <t>NACHATRO DEVI</t>
  </si>
  <si>
    <t>10 Dec 1975</t>
  </si>
  <si>
    <t>7589517728</t>
  </si>
  <si>
    <t>nasonia99@gmail.com</t>
  </si>
  <si>
    <t>#53 TYPE-V NUHON COLONY GGSSTP</t>
  </si>
  <si>
    <t>ROOPNAGAR</t>
  </si>
  <si>
    <t>140113</t>
  </si>
  <si>
    <t>01881274028</t>
  </si>
  <si>
    <t>NASONIA99@GMAIL.COM</t>
  </si>
  <si>
    <t>94SDJ/A684/95309</t>
  </si>
  <si>
    <t>POL SC.,HINDI,ENG,PBI,MUSIC</t>
  </si>
  <si>
    <t>09BKM28/1445</t>
  </si>
  <si>
    <t>M.ED</t>
  </si>
  <si>
    <t>09BKM28/1142</t>
  </si>
  <si>
    <t>POL.SC, HINDI</t>
  </si>
  <si>
    <t>11 Nov 1991</t>
  </si>
  <si>
    <t>AVTAR SINGH</t>
  </si>
  <si>
    <t>152002</t>
  </si>
  <si>
    <t>R003-00006645</t>
  </si>
  <si>
    <t>GURINDER PAUL KAUR</t>
  </si>
  <si>
    <t>GURNAM SINGH</t>
  </si>
  <si>
    <t>DARSHAN KAUR</t>
  </si>
  <si>
    <t>21 Jul 1985</t>
  </si>
  <si>
    <t>9988136811</t>
  </si>
  <si>
    <t>ahujakkp@gmail.com</t>
  </si>
  <si>
    <t>MOHALLA HARNAMPURA, NEAR CHAHAL MARKET, KOTKAPURA</t>
  </si>
  <si>
    <t>AHUJAKKP@GMAIL.COM</t>
  </si>
  <si>
    <t>77105</t>
  </si>
  <si>
    <t>POL. SCIENCE, HINDI, SOCIOLOGY</t>
  </si>
  <si>
    <t>12253</t>
  </si>
  <si>
    <t>SOCIAL STUDIES, HINDI</t>
  </si>
  <si>
    <t>19 Jun 2001</t>
  </si>
  <si>
    <t>ADARSH SEN. SEC. SCHOOL</t>
  </si>
  <si>
    <t>GOVT. AIDED</t>
  </si>
  <si>
    <t>RAJ RANI</t>
  </si>
  <si>
    <t>P.U.</t>
  </si>
  <si>
    <t>ferozepur</t>
  </si>
  <si>
    <t>MUKTSAR</t>
  </si>
  <si>
    <t>G.N.D.U. AMRITSAR</t>
  </si>
  <si>
    <t>CHANDIGARH</t>
  </si>
  <si>
    <t>25 Jul 2012</t>
  </si>
  <si>
    <t>POOJA RANI</t>
  </si>
  <si>
    <t>ASHOK KUMAR</t>
  </si>
  <si>
    <t>R003-00007978</t>
  </si>
  <si>
    <t>VIJAYTA BHAGAT</t>
  </si>
  <si>
    <t>JANAK RAJ</t>
  </si>
  <si>
    <t>PRITO DEVI</t>
  </si>
  <si>
    <t>13 Feb 1990</t>
  </si>
  <si>
    <t>9888173963</t>
  </si>
  <si>
    <t>sethi42426@gmail.com</t>
  </si>
  <si>
    <t>H.NO 30/20, MOHALLA ISLAMABAD GALI DARZIAN GURDASPUR</t>
  </si>
  <si>
    <t>143521</t>
  </si>
  <si>
    <t>9815064518</t>
  </si>
  <si>
    <t>SETHI42426@GMAIL.COM</t>
  </si>
  <si>
    <t>337301</t>
  </si>
  <si>
    <t>HINDI, POL SCINECE, HISTORY</t>
  </si>
  <si>
    <t>21631101725</t>
  </si>
  <si>
    <t>63041</t>
  </si>
  <si>
    <t>TEHSIL GURDASPUR</t>
  </si>
  <si>
    <t>20 Sep 2013</t>
  </si>
  <si>
    <t>R003-00008346</t>
  </si>
  <si>
    <t>SHIKHA RANI</t>
  </si>
  <si>
    <t>NARESH SHARMA</t>
  </si>
  <si>
    <t>NITA RANI</t>
  </si>
  <si>
    <t>23 Oct 1989</t>
  </si>
  <si>
    <t>9465618427</t>
  </si>
  <si>
    <t>rajni26oct@gmail.com</t>
  </si>
  <si>
    <t>Q.NO. T-62B RAILWAY COLONY OPP RAILWAY STATION DHURI</t>
  </si>
  <si>
    <t>DHURI</t>
  </si>
  <si>
    <t>148024</t>
  </si>
  <si>
    <t>RAJNI26OCT@GMAIL.COM</t>
  </si>
  <si>
    <t>Z(P)2007-8152</t>
  </si>
  <si>
    <t>MATH,ECO,HINDI,PBI AND ENG</t>
  </si>
  <si>
    <t>MATHEMATICS</t>
  </si>
  <si>
    <t>MATHS AND HINDI</t>
  </si>
  <si>
    <t>DASUYA</t>
  </si>
  <si>
    <t>PUNJABI UNIVERSITY, PATIALA</t>
  </si>
  <si>
    <t>GOVT</t>
  </si>
  <si>
    <t>PANJAB UNIVERSITY CHANDIGARH</t>
  </si>
  <si>
    <t>SST &amp;AMP; HINDI</t>
  </si>
  <si>
    <t>MANPREET KAUR</t>
  </si>
  <si>
    <t>10 Mar 1989</t>
  </si>
  <si>
    <t>singlacomputer@yahoo.com</t>
  </si>
  <si>
    <t>148022</t>
  </si>
  <si>
    <t>SINGLACOMPUTER@YAHOO.COM</t>
  </si>
  <si>
    <t>R003-00009906</t>
  </si>
  <si>
    <t>RENU</t>
  </si>
  <si>
    <t>BALBIR SINGH</t>
  </si>
  <si>
    <t>01 Apr 1976</t>
  </si>
  <si>
    <t>9465994477</t>
  </si>
  <si>
    <t>vikranticcu@gmail.com</t>
  </si>
  <si>
    <t>W/O GURCHARAN SINGH, VPO. BHADAUR</t>
  </si>
  <si>
    <t>80733</t>
  </si>
  <si>
    <t>ENGLISH, PUNJABI, RELIGIOUS STUDIES, HISTORY, HINDI LIT.</t>
  </si>
  <si>
    <t>44331</t>
  </si>
  <si>
    <t>7394</t>
  </si>
  <si>
    <t>HINDI, HISTORY</t>
  </si>
  <si>
    <t>PANJAB UNI. CHD.</t>
  </si>
  <si>
    <t>NAIB TEHSILDAR</t>
  </si>
  <si>
    <t>10 Oct 2013</t>
  </si>
  <si>
    <t>HINDI, MATHS</t>
  </si>
  <si>
    <t>RAJ KUMAR</t>
  </si>
  <si>
    <t>rahul70786@yahoo.in</t>
  </si>
  <si>
    <t>AMLOH</t>
  </si>
  <si>
    <t>FATEHGARH SAHIB</t>
  </si>
  <si>
    <t>147203</t>
  </si>
  <si>
    <t>PANJAB UNI CHD</t>
  </si>
  <si>
    <t>TEHSILDAR AMLOH</t>
  </si>
  <si>
    <t>17 Oct 2013</t>
  </si>
  <si>
    <t>152121</t>
  </si>
  <si>
    <t>R003-00011803</t>
  </si>
  <si>
    <t>RICHA RANI</t>
  </si>
  <si>
    <t>DINESH KUMARI</t>
  </si>
  <si>
    <t>30 Mar 1990</t>
  </si>
  <si>
    <t>9417187615</t>
  </si>
  <si>
    <t>deepakbariwala@gmail.com</t>
  </si>
  <si>
    <t>RICHA RANI D/O RAJ KUMAR, NEAR SUN RISE SCHOOL, NEW WARD NO. 03, BARIWALA</t>
  </si>
  <si>
    <t>152025</t>
  </si>
  <si>
    <t>94171-87615</t>
  </si>
  <si>
    <t>DEEPAKBARIWALA@GMAIL.COM</t>
  </si>
  <si>
    <t>08-EZ-22821/135341</t>
  </si>
  <si>
    <t>ENG,PBC,HIN,HIS,ECO</t>
  </si>
  <si>
    <t>08-EZ-22821/86386</t>
  </si>
  <si>
    <t>08-EZ-22821/11669</t>
  </si>
  <si>
    <t>SST,HINDI</t>
  </si>
  <si>
    <t>R003-00011926</t>
  </si>
  <si>
    <t>MANDEEP SINGH</t>
  </si>
  <si>
    <t>MITHU SINGH</t>
  </si>
  <si>
    <t>PARMINDER KAUR</t>
  </si>
  <si>
    <t>9915330075</t>
  </si>
  <si>
    <t>m_deep22@live.com</t>
  </si>
  <si>
    <t>MES COLONY FARIDKOT CANTT</t>
  </si>
  <si>
    <t>151203</t>
  </si>
  <si>
    <t>M_DEEP22@LIVE.COM</t>
  </si>
  <si>
    <t>76092</t>
  </si>
  <si>
    <t>HISTORY, GEOG, HINDI LIT</t>
  </si>
  <si>
    <t>PBI UNIV PATIALA</t>
  </si>
  <si>
    <t>10974</t>
  </si>
  <si>
    <t>PB UNIV CHANDIGARH</t>
  </si>
  <si>
    <t>TEHSILDAR FARIDKOT</t>
  </si>
  <si>
    <t>09 Aug 2010</t>
  </si>
  <si>
    <t>148101</t>
  </si>
  <si>
    <t>MATH,HINDI</t>
  </si>
  <si>
    <t>SUKHDEV KAUR</t>
  </si>
  <si>
    <t>142001</t>
  </si>
  <si>
    <t>TEACHING OF HINDI,ECONOMICS</t>
  </si>
  <si>
    <t>SHARANSHCOMPUTER@GMAIL.COM</t>
  </si>
  <si>
    <t>AMARJEET KAUR</t>
  </si>
  <si>
    <t>ZIRA</t>
  </si>
  <si>
    <t>142047</t>
  </si>
  <si>
    <t>R003-00013982</t>
  </si>
  <si>
    <t>KIRANDEEP KAUR</t>
  </si>
  <si>
    <t>NIRMAL SINGH</t>
  </si>
  <si>
    <t>JASWINDER KAUR</t>
  </si>
  <si>
    <t>04 Nov 1988</t>
  </si>
  <si>
    <t>9464449708</t>
  </si>
  <si>
    <t>rajustationeryraikot@gmail.com</t>
  </si>
  <si>
    <t>VPO HERAN</t>
  </si>
  <si>
    <t>RAIKOT</t>
  </si>
  <si>
    <t>141107</t>
  </si>
  <si>
    <t>16506000110</t>
  </si>
  <si>
    <t>ELECTIVE HINDI, HISTORY, POLITICAL SCIENCE</t>
  </si>
  <si>
    <t>13037</t>
  </si>
  <si>
    <t>4440</t>
  </si>
  <si>
    <t>S.ST., HINDI</t>
  </si>
  <si>
    <t>R003-00014156</t>
  </si>
  <si>
    <t>SONAL</t>
  </si>
  <si>
    <t>SUBHASH CHANDER</t>
  </si>
  <si>
    <t>02 Mar 1989</t>
  </si>
  <si>
    <t>9646457101</t>
  </si>
  <si>
    <t>sweet.sonal286@gmail.com</t>
  </si>
  <si>
    <t>ST NO 4 W NO 4 JANDI WALA CHOWK MALOUT</t>
  </si>
  <si>
    <t>MALOUT</t>
  </si>
  <si>
    <t>152107</t>
  </si>
  <si>
    <t>SWEET.SONAL286@GMAIL.COM</t>
  </si>
  <si>
    <t>15306000057</t>
  </si>
  <si>
    <t>MATH,ELEC HIN,ECO</t>
  </si>
  <si>
    <t>52001</t>
  </si>
  <si>
    <t>MATH</t>
  </si>
  <si>
    <t>4064</t>
  </si>
  <si>
    <t>GOVT PRIMARY SCHOOL 1 GIDDERBAHA</t>
  </si>
  <si>
    <t>R003-00014516</t>
  </si>
  <si>
    <t>AMRINDER SINGH</t>
  </si>
  <si>
    <t>PARVINDER SINGH</t>
  </si>
  <si>
    <t>RUPINDER KAUR</t>
  </si>
  <si>
    <t>13 Nov 1988</t>
  </si>
  <si>
    <t>9592009595</t>
  </si>
  <si>
    <t>amrinder95@yahoo.in</t>
  </si>
  <si>
    <t>VPO DUTARAN WALI</t>
  </si>
  <si>
    <t>01634259202</t>
  </si>
  <si>
    <t>AMRINDER95@YAHOO.IN</t>
  </si>
  <si>
    <t>10406000140</t>
  </si>
  <si>
    <t>ENG PBC HIN HIS PED</t>
  </si>
  <si>
    <t>44822</t>
  </si>
  <si>
    <t>HSI AHK AGS SKS BHV PMK SAK BSM</t>
  </si>
  <si>
    <t>145</t>
  </si>
  <si>
    <t>PSE LND TLP SMG COE GAC HPE PED HINDI</t>
  </si>
  <si>
    <t>tehsildar abohar</t>
  </si>
  <si>
    <t>10 Jul 2012</t>
  </si>
  <si>
    <t>KRISHNA RANI</t>
  </si>
  <si>
    <t>152128</t>
  </si>
  <si>
    <t>SURINDER KAUR</t>
  </si>
  <si>
    <t>21 Oct 2013</t>
  </si>
  <si>
    <t>KULDEEP KAUR</t>
  </si>
  <si>
    <t>MANDEEP KAUR</t>
  </si>
  <si>
    <t>PBI. UNI. PATIALA</t>
  </si>
  <si>
    <t>148028</t>
  </si>
  <si>
    <t>RANJEET KAUR</t>
  </si>
  <si>
    <t>R003-00016398</t>
  </si>
  <si>
    <t>BALWINDER KUMAR</t>
  </si>
  <si>
    <t>SARABJIT KAUR</t>
  </si>
  <si>
    <t>21 Jul 1987</t>
  </si>
  <si>
    <t>9872606173</t>
  </si>
  <si>
    <t>dashmeshshop@gmail.com</t>
  </si>
  <si>
    <t>VILLAGE FATEHPUR, P.O. HARIANA</t>
  </si>
  <si>
    <t>DASHMESHSHOP@GMAIL.COM</t>
  </si>
  <si>
    <t>12505000055</t>
  </si>
  <si>
    <t>GEN. ENG, GEN. PBI, HISTORY, ECONOMICS, ELEC. HINDI</t>
  </si>
  <si>
    <t>43370</t>
  </si>
  <si>
    <t>4973</t>
  </si>
  <si>
    <t>HINDI &amp;AMP; S.ST.</t>
  </si>
  <si>
    <t>TEHSILDAR HOSHIARPUR</t>
  </si>
  <si>
    <t>27 Jun 2013</t>
  </si>
  <si>
    <t>R003-00016436</t>
  </si>
  <si>
    <t>CD</t>
  </si>
  <si>
    <t>DE</t>
  </si>
  <si>
    <t>09 Jan 1985</t>
  </si>
  <si>
    <t>Self</t>
  </si>
  <si>
    <t>9825021231</t>
  </si>
  <si>
    <t>ghijk@gmail.com</t>
  </si>
  <si>
    <t>ADDD</t>
  </si>
  <si>
    <t>9815248653</t>
  </si>
  <si>
    <t>ADCD@GMAIL.COM</t>
  </si>
  <si>
    <t>45689</t>
  </si>
  <si>
    <t>ALL</t>
  </si>
  <si>
    <t>PBI UNI</t>
  </si>
  <si>
    <t>5467</t>
  </si>
  <si>
    <t>dc</t>
  </si>
  <si>
    <t>major</t>
  </si>
  <si>
    <t>16 Jan 2013</t>
  </si>
  <si>
    <t>R003-00017211</t>
  </si>
  <si>
    <t>JAGIR SINGH</t>
  </si>
  <si>
    <t>11 Apr 1987</t>
  </si>
  <si>
    <t>9855834555</t>
  </si>
  <si>
    <t>gurvinder_v@yahoo.com</t>
  </si>
  <si>
    <t>H NO 136, SURAJ AVENUE, FEROZEPUR CITY</t>
  </si>
  <si>
    <t>GURVINDER_V@YAHOO.COM</t>
  </si>
  <si>
    <t>11704000007</t>
  </si>
  <si>
    <t>ENG,PBI,ECONOMICS,ELEC HINDI,MATH</t>
  </si>
  <si>
    <t>40120</t>
  </si>
  <si>
    <t>5843</t>
  </si>
  <si>
    <t>MATH &amp;AMP; HINDI</t>
  </si>
  <si>
    <t>Ferozepur</t>
  </si>
  <si>
    <t>Tehsildar</t>
  </si>
  <si>
    <t>16 Dec 2011</t>
  </si>
  <si>
    <t>R003-00017223</t>
  </si>
  <si>
    <t>PALLAVI GILL</t>
  </si>
  <si>
    <t>DEEPAK KUMAR</t>
  </si>
  <si>
    <t>NEHA GILL</t>
  </si>
  <si>
    <t>01 Mar 1991</t>
  </si>
  <si>
    <t>9463093066</t>
  </si>
  <si>
    <t>goodluck1957@ymail.com</t>
  </si>
  <si>
    <t>M-3/497, GURU RAM DASS NAGAR</t>
  </si>
  <si>
    <t>O/S GILWALI GATE</t>
  </si>
  <si>
    <t>330660</t>
  </si>
  <si>
    <t>ENGLISH, PBI, ECONOMICS, HINDI, PHILOSOPHY</t>
  </si>
  <si>
    <t>92013059419</t>
  </si>
  <si>
    <t>HINDI, ECONOMICS</t>
  </si>
  <si>
    <t>TEHSILDAR AMRITSAR-1</t>
  </si>
  <si>
    <t>05 Jun 2009</t>
  </si>
  <si>
    <t>R003-00017526</t>
  </si>
  <si>
    <t>SUKHVEER KAUR</t>
  </si>
  <si>
    <t>02 Sep 1987</t>
  </si>
  <si>
    <t>9876267787</t>
  </si>
  <si>
    <t>gurpreetbrar1987@gmail.com</t>
  </si>
  <si>
    <t>ST NO 2 , CONVENT AVENUE  SITO ROAD  ABOHAR</t>
  </si>
  <si>
    <t>GURPREETBRAR1987@GMAIL.COM</t>
  </si>
  <si>
    <t>18705000029</t>
  </si>
  <si>
    <t>41358</t>
  </si>
  <si>
    <t>2270</t>
  </si>
  <si>
    <t>828503</t>
  </si>
  <si>
    <t>MGSU</t>
  </si>
  <si>
    <t>ARORACOMCOLL@GMAIL.COM</t>
  </si>
  <si>
    <t>TEHSILDAR JAITU</t>
  </si>
  <si>
    <t>MSCAFEBRAR@YAHOO.COM</t>
  </si>
  <si>
    <t>160022</t>
  </si>
  <si>
    <t>avtarshergill1@gmail.com</t>
  </si>
  <si>
    <t>NABHA</t>
  </si>
  <si>
    <t>147201</t>
  </si>
  <si>
    <t>AVTARSHERGILL1@GMAIL.COM</t>
  </si>
  <si>
    <t>R003-00019450</t>
  </si>
  <si>
    <t>RAJ SINGH</t>
  </si>
  <si>
    <t>JATIMA SINGH</t>
  </si>
  <si>
    <t>RAMO BAI</t>
  </si>
  <si>
    <t>15 Jan 1984</t>
  </si>
  <si>
    <t>9417828496</t>
  </si>
  <si>
    <t>ankur.fazilka@gmail.com</t>
  </si>
  <si>
    <t>VPO. RANA</t>
  </si>
  <si>
    <t>PRINCEPRUTHI2@GMAIL.COM</t>
  </si>
  <si>
    <t>92629</t>
  </si>
  <si>
    <t>41217</t>
  </si>
  <si>
    <t>M.A. HINDI</t>
  </si>
  <si>
    <t>4035</t>
  </si>
  <si>
    <t>S.ST. PUNJABI</t>
  </si>
  <si>
    <t>executive magistrate cum tehsildar</t>
  </si>
  <si>
    <t>20 Mar 2008</t>
  </si>
  <si>
    <t>RENU BALA</t>
  </si>
  <si>
    <t>R003-00019896</t>
  </si>
  <si>
    <t>PARWINDER SINGH</t>
  </si>
  <si>
    <t>SEWA SINGH</t>
  </si>
  <si>
    <t>JASVEER KAUR</t>
  </si>
  <si>
    <t>24 Oct 1990</t>
  </si>
  <si>
    <t>9417971274</t>
  </si>
  <si>
    <t>PINDER.SARAO10@GMAIL.COM</t>
  </si>
  <si>
    <t>VPO JANAL</t>
  </si>
  <si>
    <t>148035</t>
  </si>
  <si>
    <t>88724</t>
  </si>
  <si>
    <t>ENGLISH, PUNJABI, HISTORY, POL. SCIENCE, HINDI</t>
  </si>
  <si>
    <t>28729</t>
  </si>
  <si>
    <t>20748</t>
  </si>
  <si>
    <t>S.ST HINDI</t>
  </si>
  <si>
    <t>R003-00020094</t>
  </si>
  <si>
    <t>PUNEET KAUR</t>
  </si>
  <si>
    <t>HAKAM CHAND</t>
  </si>
  <si>
    <t>04 Sep 1985</t>
  </si>
  <si>
    <t>8146104900</t>
  </si>
  <si>
    <t>surinder_085@yahoo.com</t>
  </si>
  <si>
    <t>ST NO 6 SUNDER NAGRI</t>
  </si>
  <si>
    <t>SURINDER_085@YAHOO.COM</t>
  </si>
  <si>
    <t>13104000029</t>
  </si>
  <si>
    <t>MATH,E HINDI,PHY. EDU , ENG, PBI</t>
  </si>
  <si>
    <t>10141891</t>
  </si>
  <si>
    <t>IASE</t>
  </si>
  <si>
    <t>4461</t>
  </si>
  <si>
    <t>MATH , HINDI</t>
  </si>
  <si>
    <t>02 May 2011</t>
  </si>
  <si>
    <t>R003-00020208</t>
  </si>
  <si>
    <t>BALJINDER KAUR</t>
  </si>
  <si>
    <t>GURDHIAN SINGH</t>
  </si>
  <si>
    <t>SHINDER KAUR</t>
  </si>
  <si>
    <t>01 Jan 1990</t>
  </si>
  <si>
    <t>9592064740</t>
  </si>
  <si>
    <t>rameshgar@gmail.com</t>
  </si>
  <si>
    <t>NEAR JODHPUR KAINCHIAN, VPO. MAUR</t>
  </si>
  <si>
    <t>TALLWANDI SABO</t>
  </si>
  <si>
    <t>151509</t>
  </si>
  <si>
    <t>RAMESHGAR@GMAIL.COM</t>
  </si>
  <si>
    <t>91778</t>
  </si>
  <si>
    <t>PBI. UNIV. PATIALA</t>
  </si>
  <si>
    <t>29036</t>
  </si>
  <si>
    <t>10830</t>
  </si>
  <si>
    <t>Bathinda</t>
  </si>
  <si>
    <t>maur</t>
  </si>
  <si>
    <t>07 Aug 2013</t>
  </si>
  <si>
    <t>R003-00020231</t>
  </si>
  <si>
    <t>SWARN KAUR</t>
  </si>
  <si>
    <t>SUCHA SINGH</t>
  </si>
  <si>
    <t>BHAGWANT KAUR</t>
  </si>
  <si>
    <t>02 Jun 1970</t>
  </si>
  <si>
    <t>Ortho</t>
  </si>
  <si>
    <t>9815659220</t>
  </si>
  <si>
    <t>W/O JASVIR SINGH VPO AMARGARH</t>
  </si>
  <si>
    <t>86525</t>
  </si>
  <si>
    <t>PUNJABI ENGLISH HISTORY HINDI SOCIOLOGY</t>
  </si>
  <si>
    <t>33791</t>
  </si>
  <si>
    <t>622</t>
  </si>
  <si>
    <t>HISTORY HINDI</t>
  </si>
  <si>
    <t>Sangrur</t>
  </si>
  <si>
    <t>CMO Sangrur</t>
  </si>
  <si>
    <t>26 Oct 2006</t>
  </si>
  <si>
    <t>RAM KUMAR</t>
  </si>
  <si>
    <t>NEELAM RANI</t>
  </si>
  <si>
    <t>R003-00020625</t>
  </si>
  <si>
    <t>REKHA</t>
  </si>
  <si>
    <t>SH SURESH KUMAR</t>
  </si>
  <si>
    <t>SMT KRISHANA RANI</t>
  </si>
  <si>
    <t>09 Jan 1979</t>
  </si>
  <si>
    <t>9417183751</t>
  </si>
  <si>
    <t>SKGOBCBANK@YAHOO.CO.IN</t>
  </si>
  <si>
    <t>HOUSE NO 129 BAZAR NO 1 BANGALI HATTA FEROZEPUR CANTT PUNJAB</t>
  </si>
  <si>
    <t>FEROZEPUR CANTT</t>
  </si>
  <si>
    <t>152001</t>
  </si>
  <si>
    <t>01632-243508,9417183751</t>
  </si>
  <si>
    <t>31110</t>
  </si>
  <si>
    <t>ELECTIVE HINDI,ACCOUNTS,LAW,MANAGEMENT,ECONOMICS,ENGLISH,PUNJABI</t>
  </si>
  <si>
    <t>42383</t>
  </si>
  <si>
    <t>2122</t>
  </si>
  <si>
    <t>R003-00020869</t>
  </si>
  <si>
    <t>SHAFFY BALA</t>
  </si>
  <si>
    <t>BRIJ LAL</t>
  </si>
  <si>
    <t>09 Aug 1989</t>
  </si>
  <si>
    <t>9464029773</t>
  </si>
  <si>
    <t>kitabghar51@gmail.com</t>
  </si>
  <si>
    <t>VPO MANDI LADHUKA</t>
  </si>
  <si>
    <t>01638500404</t>
  </si>
  <si>
    <t>KITABGHAR51@GMAIL.COM</t>
  </si>
  <si>
    <t>07-EZ-23467</t>
  </si>
  <si>
    <t>HINDI, HISTORY, SOCIOLOGY</t>
  </si>
  <si>
    <t>87014</t>
  </si>
  <si>
    <t>5554</t>
  </si>
  <si>
    <t>R003-00020882</t>
  </si>
  <si>
    <t>RUPALI SIDANA</t>
  </si>
  <si>
    <t>CHANDER PARKASH</t>
  </si>
  <si>
    <t>SUMAN RANI</t>
  </si>
  <si>
    <t>08 Oct 1989</t>
  </si>
  <si>
    <t>9417042236</t>
  </si>
  <si>
    <t>11407000129</t>
  </si>
  <si>
    <t>HINDI, HISTORY,POL SCIENCE</t>
  </si>
  <si>
    <t>87012</t>
  </si>
  <si>
    <t>5551</t>
  </si>
  <si>
    <t>R003-00021169</t>
  </si>
  <si>
    <t>PIARA SINGH</t>
  </si>
  <si>
    <t>GURDEV KAUR</t>
  </si>
  <si>
    <t>02 May 1988</t>
  </si>
  <si>
    <t>7837231289</t>
  </si>
  <si>
    <t>KULDEEP1557@REDIFFMAIL.COM</t>
  </si>
  <si>
    <t>KULDEEP KAUR D/O S.PIARA SINGH,STATION ROAD, V.P.O.-GILL,DISTT.-LDH.</t>
  </si>
  <si>
    <t>141-116</t>
  </si>
  <si>
    <t>13407000049</t>
  </si>
  <si>
    <t>GEN.PBI.,GEN.ENG.,ELECT.HINDI,POL.SCI.,GEOGRAPHY</t>
  </si>
  <si>
    <t>P.U.CHD.</t>
  </si>
  <si>
    <t>87351</t>
  </si>
  <si>
    <t>9409</t>
  </si>
  <si>
    <t>TG. OF HINDI,TG. OF S.ST</t>
  </si>
  <si>
    <t>LUDHIANA (WEST)</t>
  </si>
  <si>
    <t>24 Aug 2011</t>
  </si>
  <si>
    <t>JOGINDER PAL</t>
  </si>
  <si>
    <t>kkgupta46@rediffmail.com</t>
  </si>
  <si>
    <t>SST AND HINDI</t>
  </si>
  <si>
    <t>DEEPCHAWLAPNB@GMAIL.COM</t>
  </si>
  <si>
    <t>R003-00021868</t>
  </si>
  <si>
    <t>SARITA RANI</t>
  </si>
  <si>
    <t>RESHMA RANI</t>
  </si>
  <si>
    <t>13 Mar 1987</t>
  </si>
  <si>
    <t>9780657007</t>
  </si>
  <si>
    <t>VPO KHUIAN SARWAR</t>
  </si>
  <si>
    <t>152037</t>
  </si>
  <si>
    <t>ENG PUNJABI HINDI HISTORY ECONOMICS</t>
  </si>
  <si>
    <t>P.U CHANDIGARH</t>
  </si>
  <si>
    <t>41115</t>
  </si>
  <si>
    <t>5031</t>
  </si>
  <si>
    <t>khuian sarwar</t>
  </si>
  <si>
    <t>naib tehsildar</t>
  </si>
  <si>
    <t>20 Dec 2011</t>
  </si>
  <si>
    <t>DARSHAN LAL</t>
  </si>
  <si>
    <t>RAMESH RANI</t>
  </si>
  <si>
    <t>P U CHANDIGARH</t>
  </si>
  <si>
    <t>R003-00022941</t>
  </si>
  <si>
    <t>23 Mar 1989</t>
  </si>
  <si>
    <t>9779924514</t>
  </si>
  <si>
    <t>SUNITABANSAL80@YAHOO.COM</t>
  </si>
  <si>
    <t>VPO- CHEEMA MANDI, WARD NO. 1, SHIV COLONY</t>
  </si>
  <si>
    <t>148029</t>
  </si>
  <si>
    <t>SUSHIL.GARG70@YAHOO.COM</t>
  </si>
  <si>
    <t>Z(P)2008-11491/79121</t>
  </si>
  <si>
    <t>ENGLISH,PUNJABI,HINDI,HISTORY,POLITICAL</t>
  </si>
  <si>
    <t>38016</t>
  </si>
  <si>
    <t>20398</t>
  </si>
  <si>
    <t>R003-00023303</t>
  </si>
  <si>
    <t>SATPAL SINGH</t>
  </si>
  <si>
    <t>NANNY DEVI</t>
  </si>
  <si>
    <t>01 Apr 1990</t>
  </si>
  <si>
    <t>9501221257</t>
  </si>
  <si>
    <t>mahadevkhanouri@gmail.com</t>
  </si>
  <si>
    <t>WARD NO.3,MANSA DEVI COLONY,KHANOURI</t>
  </si>
  <si>
    <t>MOONAK</t>
  </si>
  <si>
    <t>148027</t>
  </si>
  <si>
    <t>MAHADEVKHANOURI@GMAIL.COM</t>
  </si>
  <si>
    <t>Z(P) 2008-7025 / 84766</t>
  </si>
  <si>
    <t>PUNJABI,ENGLISH,HISTORY,HINDI,POL SCIENCE</t>
  </si>
  <si>
    <t>PBI UNI. PATIALA</t>
  </si>
  <si>
    <t>Z(P)2008-7025 / 29878</t>
  </si>
  <si>
    <t>PBI UNI.PATIALA</t>
  </si>
  <si>
    <t>Z(P) 2008-7025 / 19071</t>
  </si>
  <si>
    <t>TEACHING OF HINDI &amp;AMP; TEACHING OF S,ST</t>
  </si>
  <si>
    <t>tehsildar moonak</t>
  </si>
  <si>
    <t>02 Jun 2008</t>
  </si>
  <si>
    <t>R003-00023651</t>
  </si>
  <si>
    <t>GURPAL SINGH</t>
  </si>
  <si>
    <t>HARDIAL SINGH</t>
  </si>
  <si>
    <t>SUKHBIR KAUR</t>
  </si>
  <si>
    <t>23 Mar 1985</t>
  </si>
  <si>
    <t>9463383103</t>
  </si>
  <si>
    <t>gssandhu0@gmail.com</t>
  </si>
  <si>
    <t>BASTI PURAN SINGH WALI W.NO 15</t>
  </si>
  <si>
    <t>GSSANDHU0@GMAIL.COM</t>
  </si>
  <si>
    <t>17404000113</t>
  </si>
  <si>
    <t>GEN ENG PBI HINDI HISTO PHYSICAL</t>
  </si>
  <si>
    <t>9639</t>
  </si>
  <si>
    <t>EDUCATIJON</t>
  </si>
  <si>
    <t>PBI UNIVERSITY PATIALA</t>
  </si>
  <si>
    <t>15696</t>
  </si>
  <si>
    <t>FEOZEPUR</t>
  </si>
  <si>
    <t>CIVIL SURGEON</t>
  </si>
  <si>
    <t>06 Sep 2006</t>
  </si>
  <si>
    <t>DARSHANA DEVI</t>
  </si>
  <si>
    <t>R003-00024495</t>
  </si>
  <si>
    <t>RAJNI BANSAL</t>
  </si>
  <si>
    <t>SURINDER KUMAR</t>
  </si>
  <si>
    <t>26 Jan 1985</t>
  </si>
  <si>
    <t>9878996358</t>
  </si>
  <si>
    <t>omparkashsingla@gmail.com</t>
  </si>
  <si>
    <t>HOUSE NO B XI 1898, STREET NO 8</t>
  </si>
  <si>
    <t>OMPARKASHSINGLA@GMAIL.COM</t>
  </si>
  <si>
    <t>01-MGD-50</t>
  </si>
  <si>
    <t>HINDI, MATHS, ENG, ECONOMICS</t>
  </si>
  <si>
    <t>K.U.K. HRY.</t>
  </si>
  <si>
    <t>TEACHING OF HINDI, MATHS</t>
  </si>
  <si>
    <t>R003-00025125</t>
  </si>
  <si>
    <t>MANMOHAN SINGH</t>
  </si>
  <si>
    <t>SARBJEET KAUR</t>
  </si>
  <si>
    <t>30 Jul 1986</t>
  </si>
  <si>
    <t>9463712278</t>
  </si>
  <si>
    <t>VILL CHAK NOOR ALI, PO GARHDIWALA</t>
  </si>
  <si>
    <t>144207</t>
  </si>
  <si>
    <t>2170314</t>
  </si>
  <si>
    <t>GEN.ENGLISH, POL.SCIENCE, EDUCATION, HINDI, HISTORY(ADDITIONAL)</t>
  </si>
  <si>
    <t>49106</t>
  </si>
  <si>
    <t>POL SCIENCE</t>
  </si>
  <si>
    <t>11012709</t>
  </si>
  <si>
    <t>LOVELY PROFESSIONAL UNIVERSITY</t>
  </si>
  <si>
    <t>dasuya</t>
  </si>
  <si>
    <t>tehsildar dasuya</t>
  </si>
  <si>
    <t>18 Jun 2010</t>
  </si>
  <si>
    <t>BIMLA DEVI</t>
  </si>
  <si>
    <t>KULWINDER KAUR</t>
  </si>
  <si>
    <t>BALVIR KAUR</t>
  </si>
  <si>
    <t>P.U.CHD</t>
  </si>
  <si>
    <t>KARNAIL SINGH</t>
  </si>
  <si>
    <t>R003-00029069</t>
  </si>
  <si>
    <t>24 Oct 1984</t>
  </si>
  <si>
    <t>9872705078</t>
  </si>
  <si>
    <t>ashoksoni78@yahoo.com</t>
  </si>
  <si>
    <t>VPO KHUI KHERA</t>
  </si>
  <si>
    <t>ASHOKSONI78@YAHOO.COM</t>
  </si>
  <si>
    <t>03- GNA-75</t>
  </si>
  <si>
    <t>ENGLISH,PUNJABI,HINDI,HISTORY,PHY EDU</t>
  </si>
  <si>
    <t>PHILOSPHY,THE LERNER,TLP,SM,COMPUTER,GUIDANCE,TEACHING OF HINDI,TEACHING OF PHY EDU</t>
  </si>
  <si>
    <t>942302</t>
  </si>
  <si>
    <t>M G S U BIKANER RAJASTHAN</t>
  </si>
  <si>
    <t>magistrait cum tehsildar</t>
  </si>
  <si>
    <t>R003-00029500</t>
  </si>
  <si>
    <t>RACHNA RANI</t>
  </si>
  <si>
    <t>KALA RAM</t>
  </si>
  <si>
    <t>MAHINDER KAUR</t>
  </si>
  <si>
    <t>02 Apr 1987</t>
  </si>
  <si>
    <t>9592524227</t>
  </si>
  <si>
    <t>ghs.mohankehitharfzr@gmail.com</t>
  </si>
  <si>
    <t>RACHNA RANI D/O KALA RAM,VILLAGE MOHAN KE HITHAR ,P.O PINDI</t>
  </si>
  <si>
    <t>01638251300</t>
  </si>
  <si>
    <t>DASS1313@GMAIL.COM</t>
  </si>
  <si>
    <t>07-EZ-13136</t>
  </si>
  <si>
    <t>HISTORY,POL SCI,E HINDI</t>
  </si>
  <si>
    <t>22 Oct 2013</t>
  </si>
  <si>
    <t>R003-00029906</t>
  </si>
  <si>
    <t>ANITA JINDAL</t>
  </si>
  <si>
    <t>KRISHAN JINDAL</t>
  </si>
  <si>
    <t>SULOCHANA DEVI</t>
  </si>
  <si>
    <t>08 Jun 1989</t>
  </si>
  <si>
    <t>9914718578</t>
  </si>
  <si>
    <t>anita.jindal578@gmail.com</t>
  </si>
  <si>
    <t>HOUSE NO 56 WARD NO 13 MATA MODI ROAD SUNAM</t>
  </si>
  <si>
    <t>ANITA.JINDAL578@GMAIL.COM</t>
  </si>
  <si>
    <t>81570</t>
  </si>
  <si>
    <t>ENGLISH PUNJABI MATHS ECONOMICS HINDI</t>
  </si>
  <si>
    <t>4808</t>
  </si>
  <si>
    <t>9122</t>
  </si>
  <si>
    <t>HINDI,S.ST</t>
  </si>
  <si>
    <t>R003-00031034</t>
  </si>
  <si>
    <t>SAMMU</t>
  </si>
  <si>
    <t>JAGIR KAUR</t>
  </si>
  <si>
    <t>17 Feb 1985</t>
  </si>
  <si>
    <t>9914250030</t>
  </si>
  <si>
    <t>heeral27@gmail.com</t>
  </si>
  <si>
    <t>VPO PALASOUR</t>
  </si>
  <si>
    <t>143401</t>
  </si>
  <si>
    <t>HEERAL27@GMAIL.COM</t>
  </si>
  <si>
    <t>2003.GT/A.50</t>
  </si>
  <si>
    <t>HINDI, POL. SCI, ECO</t>
  </si>
  <si>
    <t>HINDI, SST</t>
  </si>
  <si>
    <t>TEHSILDAR TARN TARAN</t>
  </si>
  <si>
    <t>03 Aug 2010</t>
  </si>
  <si>
    <t>R003-00031688</t>
  </si>
  <si>
    <t>PRITBIR KAUR</t>
  </si>
  <si>
    <t>NAND SINGH</t>
  </si>
  <si>
    <t>25 Aug 1988</t>
  </si>
  <si>
    <t>Dependent</t>
  </si>
  <si>
    <t>9465873399</t>
  </si>
  <si>
    <t>preetbirK@yahoo.com</t>
  </si>
  <si>
    <t>HOUSE NO 453 DASHMESH COLONY ZIRAKPUR</t>
  </si>
  <si>
    <t>DERABASSI</t>
  </si>
  <si>
    <t>140603</t>
  </si>
  <si>
    <t>PREETBIRK@YAHOO.COM</t>
  </si>
  <si>
    <t>18405000088</t>
  </si>
  <si>
    <t>ENG,PUN,HINDI,HIS,POL.SC</t>
  </si>
  <si>
    <t>41411</t>
  </si>
  <si>
    <t>3525</t>
  </si>
  <si>
    <t>HINDI/SST</t>
  </si>
  <si>
    <t>ZILA SAINIK WELFARE OFFICE UT CHANDIGARH</t>
  </si>
  <si>
    <t>HAVILDAR</t>
  </si>
  <si>
    <t>R003-00032275</t>
  </si>
  <si>
    <t>SANDEEP KAUR</t>
  </si>
  <si>
    <t>05 Dec 1989</t>
  </si>
  <si>
    <t>9781328911</t>
  </si>
  <si>
    <t>kamalpreet0003@gmail.com</t>
  </si>
  <si>
    <t>VPO KUP KALAN NEAR MALAUDH ROAD</t>
  </si>
  <si>
    <t>148019</t>
  </si>
  <si>
    <t>KAMALPREET0003@GMAIL.COM</t>
  </si>
  <si>
    <t>86180</t>
  </si>
  <si>
    <t>PBI,ENG,PHI,ECO,HINDI,HIST ADDI</t>
  </si>
  <si>
    <t>29326</t>
  </si>
  <si>
    <t>M A HINDI</t>
  </si>
  <si>
    <t>19440</t>
  </si>
  <si>
    <t>NAIB TEHSILDAR AHMEDGARH</t>
  </si>
  <si>
    <t>AHMEDGARH</t>
  </si>
  <si>
    <t>R003-00032300</t>
  </si>
  <si>
    <t>JAI NARAIN</t>
  </si>
  <si>
    <t>12 May 1987</t>
  </si>
  <si>
    <t>9872457475</t>
  </si>
  <si>
    <t>parshotam_garg78@yahoo.com</t>
  </si>
  <si>
    <t>H.NO.67, WARD NO. 13,KHANAURI MANDI</t>
  </si>
  <si>
    <t>PARSHOTAM_GARG78@YAHOO.COM</t>
  </si>
  <si>
    <t>Z (P) 2006-6505/84595</t>
  </si>
  <si>
    <t>PUNJABI, ENGLISH, ECONOMICS, HINDI,MATH</t>
  </si>
  <si>
    <t>Z (P) 2006-6505/4808</t>
  </si>
  <si>
    <t>Z (P) 2006-6505/17249</t>
  </si>
  <si>
    <t>ECONOMICS, HINDI, MATH ( ADDITIONAL)</t>
  </si>
  <si>
    <t>152032</t>
  </si>
  <si>
    <t>sri muktsar sahib</t>
  </si>
  <si>
    <t>R003-00032745</t>
  </si>
  <si>
    <t>GURSHARANJEET SINGH</t>
  </si>
  <si>
    <t>SHARANJIT KAUR</t>
  </si>
  <si>
    <t>25 Aug 1986</t>
  </si>
  <si>
    <t>9888870701</t>
  </si>
  <si>
    <t>durgacomputerjunction@gmail.com</t>
  </si>
  <si>
    <t>#584,SHAHEED UDHAM SINGH NAGAR, NR.WADHVA FACTORY,TEACHER COLONY,MALOUT</t>
  </si>
  <si>
    <t>98888-70701,92570-68560</t>
  </si>
  <si>
    <t>DURGACOMPUTERJUNCTION@GMAIL.COM</t>
  </si>
  <si>
    <t>Z(P)2004-6009</t>
  </si>
  <si>
    <t>HINDI,POL.SCI.,ECO.,.</t>
  </si>
  <si>
    <t>malout</t>
  </si>
  <si>
    <t>26 Sep 2012</t>
  </si>
  <si>
    <t>R003-00033920</t>
  </si>
  <si>
    <t>JUJ PAUL</t>
  </si>
  <si>
    <t>11 Nov 1980</t>
  </si>
  <si>
    <t>Visual</t>
  </si>
  <si>
    <t>9914927900</t>
  </si>
  <si>
    <t>HOUSE NO 153/9 STREET OPP GURU TEG BAHUDAR PUBLIC SCHOOL NEW MODEL TOWN MANDI GURUHARSAHAI</t>
  </si>
  <si>
    <t>SACHIN231303@YAHOO.COM</t>
  </si>
  <si>
    <t>50004</t>
  </si>
  <si>
    <t>HINDI,HISTORY, PUB. ADM</t>
  </si>
  <si>
    <t>9233435</t>
  </si>
  <si>
    <t>IASE UNIVERSITY</t>
  </si>
  <si>
    <t>6861</t>
  </si>
  <si>
    <t>TEACHING OF HINDI AND SS</t>
  </si>
  <si>
    <t>jalalabad</t>
  </si>
  <si>
    <t>asst. to civil surgeon civil hospital ferozepur</t>
  </si>
  <si>
    <t>19 Jun 2006</t>
  </si>
  <si>
    <t>R003-00034118</t>
  </si>
  <si>
    <t>SHAVETA</t>
  </si>
  <si>
    <t>27 Aug 1986</t>
  </si>
  <si>
    <t>9914815577</t>
  </si>
  <si>
    <t>swtarora86@gmail.com</t>
  </si>
  <si>
    <t>H.N. 20/116,STREET NO 6,BEANT NAGAR,GILL ROAD OPP.UNIVERSAL HEALTH CLUB,MOGA</t>
  </si>
  <si>
    <t>SWTARORA86@GMAIL.COM</t>
  </si>
  <si>
    <t>05-EZ-3049</t>
  </si>
  <si>
    <t>MATHS,HINDI,ECONOMICS</t>
  </si>
  <si>
    <t>R003-00034649</t>
  </si>
  <si>
    <t>LACHHMAN SINGH</t>
  </si>
  <si>
    <t>10 Jan 1987</t>
  </si>
  <si>
    <t>9592857413</t>
  </si>
  <si>
    <t>VILL-RAJGARH CHANNA PO-MACHHRAI KALAN</t>
  </si>
  <si>
    <t>132004</t>
  </si>
  <si>
    <t>HINDI -HIST-PUBLIC ADM</t>
  </si>
  <si>
    <t>37909</t>
  </si>
  <si>
    <t>12596</t>
  </si>
  <si>
    <t>01 Jun 2006</t>
  </si>
  <si>
    <t>144205</t>
  </si>
  <si>
    <t>R003-00034868</t>
  </si>
  <si>
    <t>JAGDEV SINGH</t>
  </si>
  <si>
    <t>12 Dec 1989</t>
  </si>
  <si>
    <t>9478664795</t>
  </si>
  <si>
    <t>parvindarsingh39@gmail.com</t>
  </si>
  <si>
    <t>WARD NO3 SADA PATTI JAITU</t>
  </si>
  <si>
    <t>92169</t>
  </si>
  <si>
    <t>ENG,PBI,HIST,ECO,HINDI</t>
  </si>
  <si>
    <t>11392</t>
  </si>
  <si>
    <t>PB. UNI. CHANDIGARH</t>
  </si>
  <si>
    <t>29 Nov 2011</t>
  </si>
  <si>
    <t>R003-00035134</t>
  </si>
  <si>
    <t>HARBANS KAUR</t>
  </si>
  <si>
    <t>12 Apr 1990</t>
  </si>
  <si>
    <t>7508691569</t>
  </si>
  <si>
    <t>montecomputer@yahoo.com</t>
  </si>
  <si>
    <t>VPO NANGAL BIHALAN</t>
  </si>
  <si>
    <t>TEHSIL MUKERIAN</t>
  </si>
  <si>
    <t>MONTECOMPUTER@YAHOO.COM</t>
  </si>
  <si>
    <t>10907000046</t>
  </si>
  <si>
    <t>GEN ENG GEN PBI ECO ELE HINDI POL SCI</t>
  </si>
  <si>
    <t>77596</t>
  </si>
  <si>
    <t>ECO</t>
  </si>
  <si>
    <t>5221</t>
  </si>
  <si>
    <t>02 Jul 2010</t>
  </si>
  <si>
    <t>R003-00037171</t>
  </si>
  <si>
    <t>RAMANDEEP SHARMA</t>
  </si>
  <si>
    <t>31 Mar 1991</t>
  </si>
  <si>
    <t>09417336454</t>
  </si>
  <si>
    <t>DLSHARMA2010@GMAIL.COM</t>
  </si>
  <si>
    <t>72-B AZAD NAGAR FEROZEPUR</t>
  </si>
  <si>
    <t>94173-36454</t>
  </si>
  <si>
    <t>11607000204</t>
  </si>
  <si>
    <t>ECONOMICS,HINDI,MATHS</t>
  </si>
  <si>
    <t>PANJAB UNI. CHANDIGARH</t>
  </si>
  <si>
    <t>29 Sep 1985</t>
  </si>
  <si>
    <t>R003-00042114</t>
  </si>
  <si>
    <t>28 May 1980</t>
  </si>
  <si>
    <t>9478940424</t>
  </si>
  <si>
    <t>H NO 141 PURANA HATHI KHANA NABHA</t>
  </si>
  <si>
    <t>88329</t>
  </si>
  <si>
    <t>PBI, ENG, HISTORY, POL SCI, ELE HINDI,</t>
  </si>
  <si>
    <t>9719</t>
  </si>
  <si>
    <t>12467</t>
  </si>
  <si>
    <t>TEH NABHA</t>
  </si>
  <si>
    <t>R003-00043240</t>
  </si>
  <si>
    <t>SHINDER PAL</t>
  </si>
  <si>
    <t>MAM CHAND</t>
  </si>
  <si>
    <t>10 Apr 1984</t>
  </si>
  <si>
    <t>9464114530</t>
  </si>
  <si>
    <t>coolrupanaguy@gmail.com</t>
  </si>
  <si>
    <t>#699/15,MOHALLA GOGOANI,GALI CAPTAIN MASTAN SINGH,ZIRA</t>
  </si>
  <si>
    <t>9463860361,9464114530</t>
  </si>
  <si>
    <t>COOLRUPANAGUY@GMAIL.COM</t>
  </si>
  <si>
    <t>VPO RUPANA,GALI OLD BAHIA WORKS</t>
  </si>
  <si>
    <t>90165</t>
  </si>
  <si>
    <t>PBI(C),ENG(C),MATH,ECONOMICS,HINDI(E)</t>
  </si>
  <si>
    <t>466763</t>
  </si>
  <si>
    <t>1239</t>
  </si>
  <si>
    <t>R003-00043452</t>
  </si>
  <si>
    <t>RAJNI RAYAT</t>
  </si>
  <si>
    <t>HARMESH LAL RAYAT</t>
  </si>
  <si>
    <t>9465216433</t>
  </si>
  <si>
    <t>rajni.rayat85@gmial.com</t>
  </si>
  <si>
    <t>HOUSE NO 3433 SECTOR 35-D</t>
  </si>
  <si>
    <t>0172-2613433,9465216433</t>
  </si>
  <si>
    <t>RAJNI.RAYAT85@GMAIL.COM</t>
  </si>
  <si>
    <t>143359</t>
  </si>
  <si>
    <t>ENG,PBI,HIN,ECO,HIS,POL.SCI</t>
  </si>
  <si>
    <t>39995</t>
  </si>
  <si>
    <t>15002</t>
  </si>
  <si>
    <t>PSE,LND,TLP,SMG,COE,SEC,HSP,GAC,EED,HIN,SST,SEP,GAR,CCA</t>
  </si>
  <si>
    <t>R003-00045027</t>
  </si>
  <si>
    <t>05 Jul 1985</t>
  </si>
  <si>
    <t>9914843173</t>
  </si>
  <si>
    <t>mscafebrar@yahoo.com</t>
  </si>
  <si>
    <t>SUNITA W/O BALWINDER SINGH NAKA NO-6,PATTI TAMBU SAHIB,BV-1160,SRI MUKTSAR SAHIB</t>
  </si>
  <si>
    <t>01633264614</t>
  </si>
  <si>
    <t>79533</t>
  </si>
  <si>
    <t>HINDI,HIS,SOC</t>
  </si>
  <si>
    <t>UNIVERSITY OF BIKA NER</t>
  </si>
  <si>
    <t>722581</t>
  </si>
  <si>
    <t>920280</t>
  </si>
  <si>
    <t>HINDI,HIS</t>
  </si>
  <si>
    <t>SRI GANGANAGAR</t>
  </si>
  <si>
    <t>tehsildar sri ganganagar</t>
  </si>
  <si>
    <t>06 Feb 2002</t>
  </si>
  <si>
    <t>R003-00046468</t>
  </si>
  <si>
    <t>NEHA GOEL</t>
  </si>
  <si>
    <t>SH. VIJAY KUMAR</t>
  </si>
  <si>
    <t>SMT. USHA RANI</t>
  </si>
  <si>
    <t>17 Aug 1987</t>
  </si>
  <si>
    <t>9815976789</t>
  </si>
  <si>
    <t>goel2143@yahoo.com</t>
  </si>
  <si>
    <t># 2143 PHASE-2 URBAN ESTATE PATIALA</t>
  </si>
  <si>
    <t>147002</t>
  </si>
  <si>
    <t>0175 2285520</t>
  </si>
  <si>
    <t>GOEL2143@YAHOO.COM</t>
  </si>
  <si>
    <t>GCG(P)2006-57</t>
  </si>
  <si>
    <t>HINDI LIT., ECO. ,H. SCI.</t>
  </si>
  <si>
    <t>SR.NO</t>
  </si>
  <si>
    <t>weightage graduation 30%</t>
  </si>
  <si>
    <t>weightage B.ED 30%</t>
  </si>
  <si>
    <t>weightage T.E.T 20%</t>
  </si>
  <si>
    <t>weightage postgraduation 10%</t>
  </si>
  <si>
    <t>weightage mphill 5%</t>
  </si>
  <si>
    <t>weightage phd  5 marks</t>
  </si>
  <si>
    <t>Total weightage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</si>
</sst>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31"/>
  <sheetViews>
    <sheetView zoomScalePageLayoutView="0" workbookViewId="0" topLeftCell="FD1">
      <selection activeCell="FH1" sqref="FH1:FN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21.57421875" style="2" bestFit="1" customWidth="1"/>
    <col min="4" max="4" width="29.00390625" style="2" bestFit="1" customWidth="1"/>
    <col min="5" max="5" width="24.14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4.140625" style="2" bestFit="1" customWidth="1"/>
    <col min="18" max="18" width="35.57421875" style="2" bestFit="1" customWidth="1"/>
    <col min="19" max="19" width="107.57421875" style="2" bestFit="1" customWidth="1"/>
    <col min="20" max="20" width="47.8515625" style="2" bestFit="1" customWidth="1"/>
    <col min="21" max="21" width="17.57421875" style="2" bestFit="1" customWidth="1"/>
    <col min="22" max="22" width="10.57421875" style="2" bestFit="1" customWidth="1"/>
    <col min="23" max="23" width="34.00390625" style="2" bestFit="1" customWidth="1"/>
    <col min="24" max="24" width="39.57421875" style="2" bestFit="1" customWidth="1"/>
    <col min="25" max="25" width="107.57421875" style="2" bestFit="1" customWidth="1"/>
    <col min="26" max="26" width="34.421875" style="2" bestFit="1" customWidth="1"/>
    <col min="27" max="27" width="17.57421875" style="2" bestFit="1" customWidth="1"/>
    <col min="28" max="28" width="10.57421875" style="2" bestFit="1" customWidth="1"/>
    <col min="29" max="29" width="34.00390625" style="2" bestFit="1" customWidth="1"/>
    <col min="30" max="30" width="39.57421875" style="2" bestFit="1" customWidth="1"/>
    <col min="31" max="31" width="23.8515625" style="2" bestFit="1" customWidth="1"/>
    <col min="32" max="32" width="27.7109375" style="2" bestFit="1" customWidth="1"/>
    <col min="33" max="33" width="34.140625" style="2" bestFit="1" customWidth="1"/>
    <col min="34" max="34" width="23.00390625" style="2" bestFit="1" customWidth="1"/>
    <col min="35" max="35" width="117.140625" style="2" bestFit="1" customWidth="1"/>
    <col min="36" max="36" width="39.281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8.7109375" style="2" bestFit="1" customWidth="1"/>
    <col min="61" max="61" width="27.421875" style="2" bestFit="1" customWidth="1"/>
    <col min="62" max="62" width="87.7109375" style="2" bestFit="1" customWidth="1"/>
    <col min="63" max="63" width="39.14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6.57421875" style="2" bestFit="1" customWidth="1"/>
    <col min="70" max="70" width="17.28125" style="2" bestFit="1" customWidth="1"/>
    <col min="71" max="71" width="255.7109375" style="2" bestFit="1" customWidth="1"/>
    <col min="72" max="72" width="64.8515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17.421875" style="2" bestFit="1" customWidth="1"/>
    <col min="106" max="106" width="18.7109375" style="2" bestFit="1" customWidth="1"/>
    <col min="107" max="107" width="15.421875" style="2" bestFit="1" customWidth="1"/>
    <col min="108" max="108" width="39.140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14.28125" style="2" bestFit="1" customWidth="1"/>
    <col min="125" max="125" width="22.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8.7109375" style="2" bestFit="1" customWidth="1"/>
    <col min="134" max="134" width="27.8515625" style="2" bestFit="1" customWidth="1"/>
    <col min="135" max="135" width="58.00390625" style="2" bestFit="1" customWidth="1"/>
    <col min="136" max="136" width="12.421875" style="2" bestFit="1" customWidth="1"/>
    <col min="137" max="137" width="14.00390625" style="2" bestFit="1" customWidth="1"/>
    <col min="138" max="138" width="44.57421875" style="2" bestFit="1" customWidth="1"/>
    <col min="139" max="139" width="30.140625" style="2" bestFit="1" customWidth="1"/>
    <col min="140" max="140" width="10.5742187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40.5742187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17.57421875" style="2" bestFit="1" customWidth="1"/>
    <col min="151" max="151" width="12.421875" style="2" bestFit="1" customWidth="1"/>
    <col min="152" max="152" width="13.28125" style="2" bestFit="1" customWidth="1"/>
    <col min="153" max="153" width="18.57421875" style="2" bestFit="1" customWidth="1"/>
    <col min="154" max="154" width="17.8515625" style="2" bestFit="1" customWidth="1"/>
    <col min="155" max="155" width="8.28125" style="2" bestFit="1" customWidth="1"/>
    <col min="156" max="156" width="37.57421875" style="2" bestFit="1" customWidth="1"/>
    <col min="157" max="157" width="12.421875" style="2" bestFit="1" customWidth="1"/>
    <col min="158" max="158" width="13.140625" style="2" bestFit="1" customWidth="1"/>
    <col min="159" max="159" width="186.57421875" style="2" bestFit="1" customWidth="1"/>
    <col min="160" max="160" width="34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9.8515625" style="6" customWidth="1"/>
    <col min="165" max="165" width="13.421875" style="6" customWidth="1"/>
    <col min="166" max="166" width="16.28125" style="6" customWidth="1"/>
    <col min="167" max="168" width="15.140625" style="6" customWidth="1"/>
    <col min="169" max="169" width="17.140625" style="6" customWidth="1"/>
    <col min="170" max="170" width="19.7109375" style="6" customWidth="1"/>
    <col min="171" max="16384" width="9.140625" style="2" customWidth="1"/>
  </cols>
  <sheetData>
    <row r="1" spans="1:170" s="1" customFormat="1" ht="45">
      <c r="A1" s="1" t="s">
        <v>1139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1140</v>
      </c>
      <c r="FI1" s="4" t="s">
        <v>1141</v>
      </c>
      <c r="FJ1" s="4" t="s">
        <v>1142</v>
      </c>
      <c r="FK1" s="4" t="s">
        <v>1143</v>
      </c>
      <c r="FL1" s="4" t="s">
        <v>1144</v>
      </c>
      <c r="FM1" s="4" t="s">
        <v>1145</v>
      </c>
      <c r="FN1" s="5" t="s">
        <v>1146</v>
      </c>
    </row>
    <row r="2" spans="1:170" ht="15">
      <c r="A2" s="2">
        <v>1</v>
      </c>
      <c r="B2" s="2" t="s">
        <v>976</v>
      </c>
      <c r="C2" s="2" t="s">
        <v>402</v>
      </c>
      <c r="D2" s="2" t="s">
        <v>977</v>
      </c>
      <c r="E2" s="2" t="s">
        <v>885</v>
      </c>
      <c r="F2" s="2" t="s">
        <v>978</v>
      </c>
      <c r="G2" s="2" t="s">
        <v>142</v>
      </c>
      <c r="H2" s="2" t="s">
        <v>143</v>
      </c>
      <c r="I2" s="2" t="s">
        <v>144</v>
      </c>
      <c r="J2" s="2" t="s">
        <v>144</v>
      </c>
      <c r="K2" s="2" t="s">
        <v>155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979</v>
      </c>
      <c r="R2" s="2" t="s">
        <v>980</v>
      </c>
      <c r="S2" s="2" t="s">
        <v>981</v>
      </c>
      <c r="T2" s="2" t="s">
        <v>826</v>
      </c>
      <c r="U2" s="2" t="s">
        <v>157</v>
      </c>
      <c r="V2" s="2" t="s">
        <v>827</v>
      </c>
      <c r="W2" s="2" t="s">
        <v>979</v>
      </c>
      <c r="X2" s="2" t="s">
        <v>982</v>
      </c>
      <c r="Y2" s="2" t="s">
        <v>981</v>
      </c>
      <c r="Z2" s="2" t="s">
        <v>826</v>
      </c>
      <c r="AA2" s="2" t="s">
        <v>157</v>
      </c>
      <c r="AB2" s="2" t="s">
        <v>827</v>
      </c>
      <c r="AC2" s="2" t="s">
        <v>979</v>
      </c>
      <c r="AD2" s="2" t="s">
        <v>982</v>
      </c>
      <c r="AE2" s="2" t="s">
        <v>148</v>
      </c>
      <c r="AF2" s="2" t="s">
        <v>144</v>
      </c>
      <c r="AG2" s="2" t="s">
        <v>983</v>
      </c>
      <c r="AH2" s="2">
        <v>2008</v>
      </c>
      <c r="AI2" s="2" t="s">
        <v>984</v>
      </c>
      <c r="AJ2" s="2" t="s">
        <v>437</v>
      </c>
      <c r="AK2" s="2">
        <v>1917</v>
      </c>
      <c r="AL2" s="2">
        <v>2700</v>
      </c>
      <c r="AM2" s="2">
        <v>71</v>
      </c>
      <c r="BF2" s="2" t="s">
        <v>149</v>
      </c>
      <c r="BG2" s="2" t="s">
        <v>144</v>
      </c>
      <c r="BH2" s="2" t="s">
        <v>985</v>
      </c>
      <c r="BI2" s="2">
        <v>2010</v>
      </c>
      <c r="BJ2" s="2" t="s">
        <v>539</v>
      </c>
      <c r="BK2" s="2" t="s">
        <v>437</v>
      </c>
      <c r="BL2" s="2">
        <v>1666</v>
      </c>
      <c r="BM2" s="2">
        <v>2000</v>
      </c>
      <c r="BN2" s="2">
        <v>83.3</v>
      </c>
      <c r="BO2" s="2" t="s">
        <v>151</v>
      </c>
      <c r="BP2" s="2" t="s">
        <v>144</v>
      </c>
      <c r="BQ2" s="2" t="s">
        <v>986</v>
      </c>
      <c r="BR2" s="2">
        <v>2011</v>
      </c>
      <c r="BS2" s="2" t="s">
        <v>987</v>
      </c>
      <c r="BT2" s="2" t="s">
        <v>437</v>
      </c>
      <c r="BU2" s="2">
        <v>908</v>
      </c>
      <c r="BV2" s="2">
        <v>1200</v>
      </c>
      <c r="BW2" s="2">
        <v>75.67</v>
      </c>
      <c r="DV2" s="2" t="s">
        <v>152</v>
      </c>
      <c r="DW2" s="2" t="s">
        <v>144</v>
      </c>
      <c r="DX2" s="2">
        <v>2013</v>
      </c>
      <c r="DY2" s="2">
        <v>103</v>
      </c>
      <c r="DZ2" s="2">
        <v>150</v>
      </c>
      <c r="EA2" s="2">
        <v>68.67</v>
      </c>
      <c r="FH2" s="6">
        <f aca="true" t="shared" si="0" ref="FH2:FH31">_xlfn.IFERROR(ROUND((AK2/AL2*30),4),0)</f>
        <v>21.3</v>
      </c>
      <c r="FI2" s="6">
        <f aca="true" t="shared" si="1" ref="FI2:FI31">_xlfn.IFERROR(ROUND((BU2/BV2*30),4),0)</f>
        <v>22.7</v>
      </c>
      <c r="FJ2" s="6">
        <f aca="true" t="shared" si="2" ref="FJ2:FJ31">_xlfn.IFERROR(ROUND((DY2/DZ2*20),4),0)</f>
        <v>13.7333</v>
      </c>
      <c r="FK2" s="6">
        <f aca="true" t="shared" si="3" ref="FK2:FK31">_xlfn.IFERROR(ROUND((BL2/BM2*10),4),0)</f>
        <v>8.33</v>
      </c>
      <c r="FL2" s="6">
        <f aca="true" t="shared" si="4" ref="FL2:FL31">_xlfn.IFERROR(ROUND((DE2/DF2*5),4),0)</f>
        <v>0</v>
      </c>
      <c r="FM2" s="6">
        <f aca="true" t="shared" si="5" ref="FM2:FM31">DQ2</f>
        <v>0</v>
      </c>
      <c r="FN2" s="6">
        <f aca="true" t="shared" si="6" ref="FN2:FN31">(FH2+FI2+FJ2+FK2+FL2+FM2)</f>
        <v>66.0633</v>
      </c>
    </row>
    <row r="3" spans="1:170" ht="15">
      <c r="A3" s="2">
        <v>2</v>
      </c>
      <c r="B3" s="2" t="s">
        <v>915</v>
      </c>
      <c r="C3" s="2" t="s">
        <v>916</v>
      </c>
      <c r="D3" s="2" t="s">
        <v>917</v>
      </c>
      <c r="E3" s="2" t="s">
        <v>918</v>
      </c>
      <c r="F3" s="2" t="s">
        <v>919</v>
      </c>
      <c r="G3" s="2" t="s">
        <v>142</v>
      </c>
      <c r="H3" s="2" t="s">
        <v>143</v>
      </c>
      <c r="I3" s="2" t="s">
        <v>144</v>
      </c>
      <c r="J3" s="2" t="s">
        <v>144</v>
      </c>
      <c r="K3" s="2" t="s">
        <v>155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920</v>
      </c>
      <c r="R3" s="2" t="s">
        <v>921</v>
      </c>
      <c r="S3" s="2" t="s">
        <v>922</v>
      </c>
      <c r="T3" s="2" t="s">
        <v>202</v>
      </c>
      <c r="U3" s="2" t="s">
        <v>157</v>
      </c>
      <c r="V3" s="2" t="s">
        <v>567</v>
      </c>
      <c r="W3" s="2" t="s">
        <v>920</v>
      </c>
      <c r="X3" s="2" t="s">
        <v>923</v>
      </c>
      <c r="Y3" s="2" t="s">
        <v>922</v>
      </c>
      <c r="Z3" s="2" t="s">
        <v>202</v>
      </c>
      <c r="AA3" s="2" t="s">
        <v>157</v>
      </c>
      <c r="AB3" s="2" t="s">
        <v>567</v>
      </c>
      <c r="AC3" s="2" t="s">
        <v>920</v>
      </c>
      <c r="AD3" s="2" t="s">
        <v>923</v>
      </c>
      <c r="AE3" s="2" t="s">
        <v>148</v>
      </c>
      <c r="AF3" s="2" t="s">
        <v>144</v>
      </c>
      <c r="AG3" s="2" t="s">
        <v>924</v>
      </c>
      <c r="AH3" s="2">
        <v>2009</v>
      </c>
      <c r="AI3" s="2" t="s">
        <v>925</v>
      </c>
      <c r="AJ3" s="2" t="s">
        <v>158</v>
      </c>
      <c r="AK3" s="2">
        <v>1958</v>
      </c>
      <c r="AL3" s="2">
        <v>2700</v>
      </c>
      <c r="AM3" s="2">
        <v>72.52</v>
      </c>
      <c r="BF3" s="2" t="s">
        <v>149</v>
      </c>
      <c r="BG3" s="2" t="s">
        <v>144</v>
      </c>
      <c r="BH3" s="2" t="s">
        <v>926</v>
      </c>
      <c r="BI3" s="2">
        <v>2011</v>
      </c>
      <c r="BJ3" s="2" t="s">
        <v>215</v>
      </c>
      <c r="BK3" s="2" t="s">
        <v>158</v>
      </c>
      <c r="BL3" s="2">
        <v>1664</v>
      </c>
      <c r="BM3" s="2">
        <v>2000</v>
      </c>
      <c r="BN3" s="2">
        <v>83.2</v>
      </c>
      <c r="BO3" s="2" t="s">
        <v>151</v>
      </c>
      <c r="BP3" s="2" t="s">
        <v>144</v>
      </c>
      <c r="BQ3" s="2" t="s">
        <v>927</v>
      </c>
      <c r="BR3" s="2">
        <v>2012</v>
      </c>
      <c r="BS3" s="2" t="s">
        <v>435</v>
      </c>
      <c r="BT3" s="2" t="s">
        <v>158</v>
      </c>
      <c r="BU3" s="2">
        <v>927</v>
      </c>
      <c r="BV3" s="2">
        <v>1200</v>
      </c>
      <c r="BW3" s="2">
        <v>77.25</v>
      </c>
      <c r="DV3" s="2" t="s">
        <v>152</v>
      </c>
      <c r="DW3" s="2" t="s">
        <v>144</v>
      </c>
      <c r="DX3" s="2">
        <v>2013</v>
      </c>
      <c r="DY3" s="2">
        <v>96</v>
      </c>
      <c r="DZ3" s="2">
        <v>150</v>
      </c>
      <c r="EA3" s="2">
        <v>64</v>
      </c>
      <c r="FH3" s="6">
        <f t="shared" si="0"/>
        <v>21.7556</v>
      </c>
      <c r="FI3" s="6">
        <f t="shared" si="1"/>
        <v>23.175</v>
      </c>
      <c r="FJ3" s="6">
        <f t="shared" si="2"/>
        <v>12.8</v>
      </c>
      <c r="FK3" s="6">
        <f t="shared" si="3"/>
        <v>8.32</v>
      </c>
      <c r="FL3" s="6">
        <f t="shared" si="4"/>
        <v>0</v>
      </c>
      <c r="FM3" s="6">
        <f t="shared" si="5"/>
        <v>0</v>
      </c>
      <c r="FN3" s="6">
        <f t="shared" si="6"/>
        <v>66.0506</v>
      </c>
    </row>
    <row r="4" spans="1:170" ht="15">
      <c r="A4" s="2">
        <v>3</v>
      </c>
      <c r="B4" s="2" t="s">
        <v>526</v>
      </c>
      <c r="C4" s="2" t="s">
        <v>527</v>
      </c>
      <c r="D4" s="2" t="s">
        <v>528</v>
      </c>
      <c r="E4" s="2" t="s">
        <v>357</v>
      </c>
      <c r="F4" s="2" t="s">
        <v>529</v>
      </c>
      <c r="G4" s="2" t="s">
        <v>142</v>
      </c>
      <c r="H4" s="2" t="s">
        <v>143</v>
      </c>
      <c r="I4" s="2" t="s">
        <v>144</v>
      </c>
      <c r="J4" s="2" t="s">
        <v>144</v>
      </c>
      <c r="K4" s="2" t="s">
        <v>155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144</v>
      </c>
      <c r="Q4" s="2" t="s">
        <v>530</v>
      </c>
      <c r="R4" s="2" t="s">
        <v>531</v>
      </c>
      <c r="S4" s="2" t="s">
        <v>532</v>
      </c>
      <c r="T4" s="2" t="s">
        <v>533</v>
      </c>
      <c r="U4" s="2" t="s">
        <v>282</v>
      </c>
      <c r="V4" s="2" t="s">
        <v>534</v>
      </c>
      <c r="W4" s="2" t="s">
        <v>530</v>
      </c>
      <c r="X4" s="2" t="s">
        <v>535</v>
      </c>
      <c r="Y4" s="2" t="s">
        <v>532</v>
      </c>
      <c r="Z4" s="2" t="s">
        <v>533</v>
      </c>
      <c r="AA4" s="2" t="s">
        <v>282</v>
      </c>
      <c r="AB4" s="2" t="s">
        <v>534</v>
      </c>
      <c r="AC4" s="2" t="s">
        <v>530</v>
      </c>
      <c r="AD4" s="2" t="s">
        <v>535</v>
      </c>
      <c r="AE4" s="2" t="s">
        <v>148</v>
      </c>
      <c r="AF4" s="2" t="s">
        <v>144</v>
      </c>
      <c r="AG4" s="2" t="s">
        <v>536</v>
      </c>
      <c r="AH4" s="2">
        <v>2009</v>
      </c>
      <c r="AI4" s="2" t="s">
        <v>537</v>
      </c>
      <c r="AJ4" s="2" t="s">
        <v>284</v>
      </c>
      <c r="AK4" s="2">
        <v>1842</v>
      </c>
      <c r="AL4" s="2">
        <v>2400</v>
      </c>
      <c r="AM4" s="2">
        <v>76.75</v>
      </c>
      <c r="BF4" s="2" t="s">
        <v>149</v>
      </c>
      <c r="BG4" s="2" t="s">
        <v>144</v>
      </c>
      <c r="BH4" s="2" t="s">
        <v>538</v>
      </c>
      <c r="BI4" s="2">
        <v>2012</v>
      </c>
      <c r="BJ4" s="2" t="s">
        <v>539</v>
      </c>
      <c r="BK4" s="2" t="s">
        <v>284</v>
      </c>
      <c r="BL4" s="2">
        <v>663</v>
      </c>
      <c r="BM4" s="2">
        <v>1000</v>
      </c>
      <c r="BN4" s="2">
        <v>66.3</v>
      </c>
      <c r="BO4" s="2" t="s">
        <v>151</v>
      </c>
      <c r="BP4" s="2" t="s">
        <v>144</v>
      </c>
      <c r="BQ4" s="2" t="s">
        <v>540</v>
      </c>
      <c r="BR4" s="2">
        <v>2010</v>
      </c>
      <c r="BS4" s="2" t="s">
        <v>235</v>
      </c>
      <c r="BT4" s="2" t="s">
        <v>284</v>
      </c>
      <c r="BU4" s="2">
        <v>873</v>
      </c>
      <c r="BV4" s="2">
        <v>1100</v>
      </c>
      <c r="BW4" s="2">
        <v>79.36</v>
      </c>
      <c r="DV4" s="2" t="s">
        <v>152</v>
      </c>
      <c r="DW4" s="2" t="s">
        <v>144</v>
      </c>
      <c r="DX4" s="2">
        <v>2013</v>
      </c>
      <c r="DY4" s="2">
        <v>92</v>
      </c>
      <c r="DZ4" s="2">
        <v>150</v>
      </c>
      <c r="EA4" s="2">
        <v>61.33</v>
      </c>
      <c r="FB4" s="2" t="s">
        <v>14</v>
      </c>
      <c r="FC4" s="2" t="s">
        <v>541</v>
      </c>
      <c r="FD4" s="2" t="s">
        <v>438</v>
      </c>
      <c r="FE4" s="2">
        <v>0</v>
      </c>
      <c r="FF4" s="2">
        <v>7</v>
      </c>
      <c r="FG4" s="2">
        <v>10</v>
      </c>
      <c r="FH4" s="6">
        <f t="shared" si="0"/>
        <v>23.025</v>
      </c>
      <c r="FI4" s="6">
        <f t="shared" si="1"/>
        <v>23.8091</v>
      </c>
      <c r="FJ4" s="6">
        <f t="shared" si="2"/>
        <v>12.2667</v>
      </c>
      <c r="FK4" s="6">
        <f t="shared" si="3"/>
        <v>6.63</v>
      </c>
      <c r="FL4" s="6">
        <f t="shared" si="4"/>
        <v>0</v>
      </c>
      <c r="FM4" s="6">
        <f t="shared" si="5"/>
        <v>0</v>
      </c>
      <c r="FN4" s="6">
        <f t="shared" si="6"/>
        <v>65.7308</v>
      </c>
    </row>
    <row r="5" spans="1:170" ht="15">
      <c r="A5" s="2">
        <v>4</v>
      </c>
      <c r="B5" s="2" t="s">
        <v>929</v>
      </c>
      <c r="C5" s="2" t="s">
        <v>279</v>
      </c>
      <c r="D5" s="2" t="s">
        <v>930</v>
      </c>
      <c r="E5" s="2" t="s">
        <v>931</v>
      </c>
      <c r="F5" s="2" t="s">
        <v>932</v>
      </c>
      <c r="G5" s="2" t="s">
        <v>159</v>
      </c>
      <c r="H5" s="2" t="s">
        <v>143</v>
      </c>
      <c r="I5" s="2" t="s">
        <v>144</v>
      </c>
      <c r="J5" s="2" t="s">
        <v>144</v>
      </c>
      <c r="K5" s="2" t="s">
        <v>145</v>
      </c>
      <c r="L5" s="2" t="s">
        <v>146</v>
      </c>
      <c r="M5" s="2" t="s">
        <v>146</v>
      </c>
      <c r="N5" s="2" t="s">
        <v>146</v>
      </c>
      <c r="O5" s="2" t="s">
        <v>147</v>
      </c>
      <c r="P5" s="2" t="s">
        <v>147</v>
      </c>
      <c r="Q5" s="2" t="s">
        <v>933</v>
      </c>
      <c r="R5" s="2" t="s">
        <v>934</v>
      </c>
      <c r="S5" s="2" t="s">
        <v>935</v>
      </c>
      <c r="T5" s="2" t="s">
        <v>218</v>
      </c>
      <c r="U5" s="2" t="s">
        <v>218</v>
      </c>
      <c r="V5" s="2" t="s">
        <v>936</v>
      </c>
      <c r="W5" s="2" t="s">
        <v>933</v>
      </c>
      <c r="X5" s="2" t="s">
        <v>937</v>
      </c>
      <c r="Y5" s="2" t="s">
        <v>935</v>
      </c>
      <c r="Z5" s="2" t="s">
        <v>218</v>
      </c>
      <c r="AA5" s="2" t="s">
        <v>218</v>
      </c>
      <c r="AB5" s="2" t="s">
        <v>936</v>
      </c>
      <c r="AC5" s="2" t="s">
        <v>933</v>
      </c>
      <c r="AD5" s="2" t="s">
        <v>937</v>
      </c>
      <c r="AE5" s="2" t="s">
        <v>148</v>
      </c>
      <c r="AF5" s="2" t="s">
        <v>144</v>
      </c>
      <c r="AG5" s="2" t="s">
        <v>938</v>
      </c>
      <c r="AH5" s="2">
        <v>2006</v>
      </c>
      <c r="AI5" s="2" t="s">
        <v>939</v>
      </c>
      <c r="AJ5" s="2" t="s">
        <v>219</v>
      </c>
      <c r="AK5" s="2">
        <v>1548</v>
      </c>
      <c r="AL5" s="2">
        <v>2400</v>
      </c>
      <c r="AM5" s="2">
        <v>64.5</v>
      </c>
      <c r="BF5" s="2" t="s">
        <v>149</v>
      </c>
      <c r="BG5" s="2" t="s">
        <v>144</v>
      </c>
      <c r="BH5" s="2" t="s">
        <v>938</v>
      </c>
      <c r="BI5" s="2">
        <v>2008</v>
      </c>
      <c r="BJ5" s="2" t="s">
        <v>220</v>
      </c>
      <c r="BK5" s="2" t="s">
        <v>219</v>
      </c>
      <c r="BL5" s="2">
        <v>536</v>
      </c>
      <c r="BM5" s="2">
        <v>800</v>
      </c>
      <c r="BN5" s="2">
        <v>67</v>
      </c>
      <c r="BO5" s="2" t="s">
        <v>151</v>
      </c>
      <c r="BP5" s="2" t="s">
        <v>144</v>
      </c>
      <c r="BQ5" s="2" t="s">
        <v>938</v>
      </c>
      <c r="BR5" s="2">
        <v>2011</v>
      </c>
      <c r="BS5" s="2" t="s">
        <v>940</v>
      </c>
      <c r="BT5" s="2" t="s">
        <v>219</v>
      </c>
      <c r="BU5" s="2">
        <v>783</v>
      </c>
      <c r="BV5" s="2">
        <v>1100</v>
      </c>
      <c r="BW5" s="2">
        <v>71.18</v>
      </c>
      <c r="CY5" s="2" t="s">
        <v>278</v>
      </c>
      <c r="CZ5" s="2" t="s">
        <v>144</v>
      </c>
      <c r="DA5" s="2" t="s">
        <v>938</v>
      </c>
      <c r="DB5" s="2">
        <v>2010</v>
      </c>
      <c r="DC5" s="2" t="s">
        <v>150</v>
      </c>
      <c r="DD5" s="2" t="s">
        <v>219</v>
      </c>
      <c r="DE5" s="2">
        <v>234</v>
      </c>
      <c r="DF5" s="2">
        <v>300</v>
      </c>
      <c r="DG5" s="2">
        <v>78</v>
      </c>
      <c r="DV5" s="2" t="s">
        <v>152</v>
      </c>
      <c r="DW5" s="2" t="s">
        <v>144</v>
      </c>
      <c r="DX5" s="2">
        <v>2011</v>
      </c>
      <c r="DY5" s="2">
        <v>103</v>
      </c>
      <c r="DZ5" s="2">
        <v>150</v>
      </c>
      <c r="EA5" s="2">
        <v>68.67</v>
      </c>
      <c r="EB5" s="2" t="s">
        <v>145</v>
      </c>
      <c r="EC5" s="2" t="s">
        <v>218</v>
      </c>
      <c r="ED5" s="2" t="s">
        <v>218</v>
      </c>
      <c r="EE5" s="2" t="s">
        <v>941</v>
      </c>
      <c r="EF5" s="2" t="s">
        <v>942</v>
      </c>
      <c r="FH5" s="6">
        <f t="shared" si="0"/>
        <v>19.35</v>
      </c>
      <c r="FI5" s="6">
        <f t="shared" si="1"/>
        <v>21.3545</v>
      </c>
      <c r="FJ5" s="6">
        <f t="shared" si="2"/>
        <v>13.7333</v>
      </c>
      <c r="FK5" s="6">
        <f t="shared" si="3"/>
        <v>6.7</v>
      </c>
      <c r="FL5" s="6">
        <f t="shared" si="4"/>
        <v>3.9</v>
      </c>
      <c r="FM5" s="6">
        <f t="shared" si="5"/>
        <v>0</v>
      </c>
      <c r="FN5" s="6">
        <f t="shared" si="6"/>
        <v>65.0378</v>
      </c>
    </row>
    <row r="6" spans="1:170" ht="15">
      <c r="A6" s="2">
        <v>5</v>
      </c>
      <c r="B6" s="2" t="s">
        <v>1098</v>
      </c>
      <c r="C6" s="2" t="s">
        <v>1099</v>
      </c>
      <c r="D6" s="2" t="s">
        <v>1100</v>
      </c>
      <c r="E6" s="2" t="s">
        <v>562</v>
      </c>
      <c r="F6" s="2" t="s">
        <v>1074</v>
      </c>
      <c r="G6" s="2" t="s">
        <v>142</v>
      </c>
      <c r="H6" s="2" t="s">
        <v>143</v>
      </c>
      <c r="I6" s="2" t="s">
        <v>144</v>
      </c>
      <c r="J6" s="2" t="s">
        <v>144</v>
      </c>
      <c r="K6" s="2" t="s">
        <v>155</v>
      </c>
      <c r="L6" s="2" t="s">
        <v>146</v>
      </c>
      <c r="M6" s="2" t="s">
        <v>146</v>
      </c>
      <c r="N6" s="2" t="s">
        <v>146</v>
      </c>
      <c r="O6" s="2" t="s">
        <v>147</v>
      </c>
      <c r="P6" s="2" t="s">
        <v>147</v>
      </c>
      <c r="Q6" s="2" t="s">
        <v>1101</v>
      </c>
      <c r="R6" s="2" t="s">
        <v>1102</v>
      </c>
      <c r="S6" s="2" t="s">
        <v>1103</v>
      </c>
      <c r="T6" s="2" t="s">
        <v>400</v>
      </c>
      <c r="U6" s="2" t="s">
        <v>400</v>
      </c>
      <c r="V6" s="2" t="s">
        <v>646</v>
      </c>
      <c r="W6" s="2" t="s">
        <v>1104</v>
      </c>
      <c r="X6" s="2" t="s">
        <v>1105</v>
      </c>
      <c r="Y6" s="2" t="s">
        <v>1103</v>
      </c>
      <c r="Z6" s="2" t="s">
        <v>400</v>
      </c>
      <c r="AA6" s="2" t="s">
        <v>400</v>
      </c>
      <c r="AB6" s="2" t="s">
        <v>646</v>
      </c>
      <c r="AC6" s="2" t="s">
        <v>1104</v>
      </c>
      <c r="AD6" s="2" t="s">
        <v>1105</v>
      </c>
      <c r="AE6" s="2" t="s">
        <v>148</v>
      </c>
      <c r="AF6" s="2" t="s">
        <v>144</v>
      </c>
      <c r="AG6" s="2" t="s">
        <v>1106</v>
      </c>
      <c r="AH6" s="2">
        <v>2006</v>
      </c>
      <c r="AI6" s="2" t="s">
        <v>1107</v>
      </c>
      <c r="AJ6" s="2" t="s">
        <v>176</v>
      </c>
      <c r="AK6" s="2">
        <v>2092</v>
      </c>
      <c r="AL6" s="2">
        <v>3000</v>
      </c>
      <c r="AM6" s="2">
        <v>69.73</v>
      </c>
      <c r="BF6" s="2" t="s">
        <v>149</v>
      </c>
      <c r="BG6" s="2" t="s">
        <v>144</v>
      </c>
      <c r="BH6" s="2" t="s">
        <v>1108</v>
      </c>
      <c r="BI6" s="2">
        <v>2011</v>
      </c>
      <c r="BJ6" s="2" t="s">
        <v>150</v>
      </c>
      <c r="BK6" s="2" t="s">
        <v>176</v>
      </c>
      <c r="BL6" s="2">
        <v>532</v>
      </c>
      <c r="BM6" s="2">
        <v>800</v>
      </c>
      <c r="BN6" s="2">
        <v>66.5</v>
      </c>
      <c r="BO6" s="2" t="s">
        <v>151</v>
      </c>
      <c r="BP6" s="2" t="s">
        <v>144</v>
      </c>
      <c r="BQ6" s="2" t="s">
        <v>1109</v>
      </c>
      <c r="BR6" s="2">
        <v>2013</v>
      </c>
      <c r="BS6" s="2" t="s">
        <v>1110</v>
      </c>
      <c r="BT6" s="2" t="s">
        <v>176</v>
      </c>
      <c r="BU6" s="2">
        <v>815</v>
      </c>
      <c r="BV6" s="2">
        <v>1100</v>
      </c>
      <c r="BW6" s="2">
        <v>74.09</v>
      </c>
      <c r="DV6" s="2" t="s">
        <v>152</v>
      </c>
      <c r="DW6" s="2" t="s">
        <v>144</v>
      </c>
      <c r="DX6" s="2">
        <v>2011</v>
      </c>
      <c r="DY6" s="2">
        <v>100</v>
      </c>
      <c r="DZ6" s="2">
        <v>150</v>
      </c>
      <c r="EA6" s="2">
        <v>66.67</v>
      </c>
      <c r="FH6" s="6">
        <f t="shared" si="0"/>
        <v>20.92</v>
      </c>
      <c r="FI6" s="6">
        <f t="shared" si="1"/>
        <v>22.2273</v>
      </c>
      <c r="FJ6" s="6">
        <f t="shared" si="2"/>
        <v>13.3333</v>
      </c>
      <c r="FK6" s="6">
        <f t="shared" si="3"/>
        <v>6.65</v>
      </c>
      <c r="FL6" s="6">
        <f t="shared" si="4"/>
        <v>0</v>
      </c>
      <c r="FM6" s="6">
        <f t="shared" si="5"/>
        <v>0</v>
      </c>
      <c r="FN6" s="6">
        <f t="shared" si="6"/>
        <v>63.1306</v>
      </c>
    </row>
    <row r="7" spans="1:170" ht="15">
      <c r="A7" s="2">
        <v>6</v>
      </c>
      <c r="B7" s="2" t="s">
        <v>421</v>
      </c>
      <c r="C7" s="2" t="s">
        <v>422</v>
      </c>
      <c r="D7" s="2" t="s">
        <v>423</v>
      </c>
      <c r="E7" s="2" t="s">
        <v>424</v>
      </c>
      <c r="F7" s="2" t="s">
        <v>425</v>
      </c>
      <c r="G7" s="2" t="s">
        <v>142</v>
      </c>
      <c r="H7" s="2" t="s">
        <v>143</v>
      </c>
      <c r="I7" s="2" t="s">
        <v>144</v>
      </c>
      <c r="J7" s="2" t="s">
        <v>144</v>
      </c>
      <c r="K7" s="2" t="s">
        <v>155</v>
      </c>
      <c r="L7" s="2" t="s">
        <v>146</v>
      </c>
      <c r="M7" s="2" t="s">
        <v>146</v>
      </c>
      <c r="N7" s="2" t="s">
        <v>146</v>
      </c>
      <c r="O7" s="2" t="s">
        <v>147</v>
      </c>
      <c r="P7" s="2" t="s">
        <v>147</v>
      </c>
      <c r="Q7" s="2" t="s">
        <v>426</v>
      </c>
      <c r="R7" s="2" t="s">
        <v>427</v>
      </c>
      <c r="S7" s="2" t="s">
        <v>428</v>
      </c>
      <c r="T7" s="2" t="s">
        <v>429</v>
      </c>
      <c r="U7" s="2" t="s">
        <v>157</v>
      </c>
      <c r="V7" s="2" t="s">
        <v>430</v>
      </c>
      <c r="W7" s="2" t="s">
        <v>426</v>
      </c>
      <c r="X7" s="2" t="s">
        <v>431</v>
      </c>
      <c r="Y7" s="2" t="s">
        <v>428</v>
      </c>
      <c r="Z7" s="2" t="s">
        <v>429</v>
      </c>
      <c r="AA7" s="2" t="s">
        <v>157</v>
      </c>
      <c r="AB7" s="2" t="s">
        <v>430</v>
      </c>
      <c r="AC7" s="2" t="s">
        <v>426</v>
      </c>
      <c r="AD7" s="2" t="s">
        <v>431</v>
      </c>
      <c r="AE7" s="2" t="s">
        <v>148</v>
      </c>
      <c r="AF7" s="2" t="s">
        <v>144</v>
      </c>
      <c r="AG7" s="2" t="s">
        <v>432</v>
      </c>
      <c r="AH7" s="2">
        <v>2009</v>
      </c>
      <c r="AI7" s="2" t="s">
        <v>433</v>
      </c>
      <c r="AJ7" s="2" t="s">
        <v>158</v>
      </c>
      <c r="AK7" s="2">
        <v>1719</v>
      </c>
      <c r="AL7" s="2">
        <v>2700</v>
      </c>
      <c r="AM7" s="2">
        <v>63.67</v>
      </c>
      <c r="BF7" s="2" t="s">
        <v>149</v>
      </c>
      <c r="BG7" s="2" t="s">
        <v>144</v>
      </c>
      <c r="BH7" s="2" t="s">
        <v>432</v>
      </c>
      <c r="BI7" s="2">
        <v>2012</v>
      </c>
      <c r="BJ7" s="2" t="s">
        <v>434</v>
      </c>
      <c r="BK7" s="2" t="s">
        <v>158</v>
      </c>
      <c r="BL7" s="2">
        <v>1545</v>
      </c>
      <c r="BM7" s="2">
        <v>2000</v>
      </c>
      <c r="BN7" s="2">
        <v>77.25</v>
      </c>
      <c r="BO7" s="2" t="s">
        <v>151</v>
      </c>
      <c r="BP7" s="2" t="s">
        <v>144</v>
      </c>
      <c r="BQ7" s="2" t="s">
        <v>432</v>
      </c>
      <c r="BR7" s="2">
        <v>2010</v>
      </c>
      <c r="BS7" s="2" t="s">
        <v>435</v>
      </c>
      <c r="BT7" s="2" t="s">
        <v>158</v>
      </c>
      <c r="BU7" s="2">
        <v>970</v>
      </c>
      <c r="BV7" s="2">
        <v>1200</v>
      </c>
      <c r="BW7" s="2">
        <v>80.83</v>
      </c>
      <c r="DV7" s="2" t="s">
        <v>152</v>
      </c>
      <c r="DW7" s="2" t="s">
        <v>144</v>
      </c>
      <c r="DX7" s="2">
        <v>2013</v>
      </c>
      <c r="DY7" s="2">
        <v>90</v>
      </c>
      <c r="DZ7" s="2">
        <v>150</v>
      </c>
      <c r="EA7" s="2">
        <v>60</v>
      </c>
      <c r="FH7" s="6">
        <f t="shared" si="0"/>
        <v>19.1</v>
      </c>
      <c r="FI7" s="6">
        <f t="shared" si="1"/>
        <v>24.25</v>
      </c>
      <c r="FJ7" s="6">
        <f t="shared" si="2"/>
        <v>12</v>
      </c>
      <c r="FK7" s="6">
        <f t="shared" si="3"/>
        <v>7.725</v>
      </c>
      <c r="FL7" s="6">
        <f t="shared" si="4"/>
        <v>0</v>
      </c>
      <c r="FM7" s="6">
        <f t="shared" si="5"/>
        <v>0</v>
      </c>
      <c r="FN7" s="6">
        <f t="shared" si="6"/>
        <v>63.075</v>
      </c>
    </row>
    <row r="8" spans="1:170" ht="15">
      <c r="A8" s="2">
        <v>7</v>
      </c>
      <c r="B8" s="2" t="s">
        <v>631</v>
      </c>
      <c r="C8" s="2" t="s">
        <v>341</v>
      </c>
      <c r="D8" s="2" t="s">
        <v>201</v>
      </c>
      <c r="E8" s="2" t="s">
        <v>632</v>
      </c>
      <c r="F8" s="2" t="s">
        <v>633</v>
      </c>
      <c r="G8" s="2" t="s">
        <v>142</v>
      </c>
      <c r="H8" s="2" t="s">
        <v>143</v>
      </c>
      <c r="I8" s="2" t="s">
        <v>144</v>
      </c>
      <c r="J8" s="2" t="s">
        <v>144</v>
      </c>
      <c r="K8" s="2" t="s">
        <v>155</v>
      </c>
      <c r="L8" s="2" t="s">
        <v>146</v>
      </c>
      <c r="M8" s="2" t="s">
        <v>146</v>
      </c>
      <c r="N8" s="2" t="s">
        <v>146</v>
      </c>
      <c r="O8" s="2" t="s">
        <v>147</v>
      </c>
      <c r="P8" s="2" t="s">
        <v>147</v>
      </c>
      <c r="Q8" s="2" t="s">
        <v>634</v>
      </c>
      <c r="R8" s="2" t="s">
        <v>635</v>
      </c>
      <c r="S8" s="2" t="s">
        <v>636</v>
      </c>
      <c r="T8" s="2" t="s">
        <v>207</v>
      </c>
      <c r="U8" s="2" t="s">
        <v>208</v>
      </c>
      <c r="V8" s="2" t="s">
        <v>209</v>
      </c>
      <c r="W8" s="2" t="s">
        <v>634</v>
      </c>
      <c r="X8" s="2" t="s">
        <v>637</v>
      </c>
      <c r="Y8" s="2" t="s">
        <v>636</v>
      </c>
      <c r="Z8" s="2" t="s">
        <v>207</v>
      </c>
      <c r="AA8" s="2" t="s">
        <v>208</v>
      </c>
      <c r="AB8" s="2" t="s">
        <v>209</v>
      </c>
      <c r="AC8" s="2" t="s">
        <v>634</v>
      </c>
      <c r="AD8" s="2" t="s">
        <v>637</v>
      </c>
      <c r="AE8" s="2" t="s">
        <v>148</v>
      </c>
      <c r="AF8" s="2" t="s">
        <v>144</v>
      </c>
      <c r="AG8" s="2" t="s">
        <v>638</v>
      </c>
      <c r="AH8" s="2">
        <v>2008</v>
      </c>
      <c r="AI8" s="2" t="s">
        <v>232</v>
      </c>
      <c r="AJ8" s="2" t="s">
        <v>225</v>
      </c>
      <c r="AK8" s="2">
        <v>1526</v>
      </c>
      <c r="AL8" s="2">
        <v>2400</v>
      </c>
      <c r="AM8" s="2">
        <v>63.58</v>
      </c>
      <c r="BF8" s="2" t="s">
        <v>149</v>
      </c>
      <c r="BG8" s="2" t="s">
        <v>144</v>
      </c>
      <c r="BH8" s="2" t="s">
        <v>639</v>
      </c>
      <c r="BI8" s="2">
        <v>2011</v>
      </c>
      <c r="BJ8" s="2" t="s">
        <v>150</v>
      </c>
      <c r="BK8" s="2" t="s">
        <v>225</v>
      </c>
      <c r="BL8" s="2">
        <v>525</v>
      </c>
      <c r="BM8" s="2">
        <v>800</v>
      </c>
      <c r="BN8" s="2">
        <v>65.62</v>
      </c>
      <c r="BO8" s="2" t="s">
        <v>151</v>
      </c>
      <c r="BP8" s="2" t="s">
        <v>144</v>
      </c>
      <c r="BQ8" s="2" t="s">
        <v>640</v>
      </c>
      <c r="BR8" s="2">
        <v>2009</v>
      </c>
      <c r="BS8" s="2" t="s">
        <v>226</v>
      </c>
      <c r="BT8" s="2" t="s">
        <v>225</v>
      </c>
      <c r="BU8" s="2">
        <v>782</v>
      </c>
      <c r="BV8" s="2">
        <v>1100</v>
      </c>
      <c r="BW8" s="2">
        <v>71.09</v>
      </c>
      <c r="CY8" s="2" t="s">
        <v>278</v>
      </c>
      <c r="CZ8" s="2" t="s">
        <v>144</v>
      </c>
      <c r="DA8" s="2" t="s">
        <v>641</v>
      </c>
      <c r="DB8" s="2">
        <v>2012</v>
      </c>
      <c r="DC8" s="2" t="s">
        <v>150</v>
      </c>
      <c r="DD8" s="2" t="s">
        <v>642</v>
      </c>
      <c r="DE8" s="2">
        <v>253</v>
      </c>
      <c r="DF8" s="2">
        <v>400</v>
      </c>
      <c r="DG8" s="2">
        <v>63.25</v>
      </c>
      <c r="DV8" s="2" t="s">
        <v>152</v>
      </c>
      <c r="DW8" s="2" t="s">
        <v>144</v>
      </c>
      <c r="DX8" s="2">
        <v>2013</v>
      </c>
      <c r="DY8" s="2">
        <v>95</v>
      </c>
      <c r="DZ8" s="2">
        <v>150</v>
      </c>
      <c r="EA8" s="2">
        <v>63.33</v>
      </c>
      <c r="FH8" s="6">
        <f t="shared" si="0"/>
        <v>19.075</v>
      </c>
      <c r="FI8" s="6">
        <f t="shared" si="1"/>
        <v>21.3273</v>
      </c>
      <c r="FJ8" s="6">
        <f t="shared" si="2"/>
        <v>12.6667</v>
      </c>
      <c r="FK8" s="6">
        <f t="shared" si="3"/>
        <v>6.5625</v>
      </c>
      <c r="FL8" s="6">
        <f t="shared" si="4"/>
        <v>3.1625</v>
      </c>
      <c r="FM8" s="6">
        <f t="shared" si="5"/>
        <v>0</v>
      </c>
      <c r="FN8" s="6">
        <f t="shared" si="6"/>
        <v>62.794</v>
      </c>
    </row>
    <row r="9" spans="1:170" ht="15">
      <c r="A9" s="2">
        <v>8</v>
      </c>
      <c r="B9" s="2" t="s">
        <v>1064</v>
      </c>
      <c r="C9" s="2" t="s">
        <v>1065</v>
      </c>
      <c r="D9" s="2" t="s">
        <v>805</v>
      </c>
      <c r="E9" s="2" t="s">
        <v>357</v>
      </c>
      <c r="F9" s="2" t="s">
        <v>1066</v>
      </c>
      <c r="G9" s="2" t="s">
        <v>142</v>
      </c>
      <c r="H9" s="2" t="s">
        <v>143</v>
      </c>
      <c r="I9" s="2" t="s">
        <v>144</v>
      </c>
      <c r="J9" s="2" t="s">
        <v>144</v>
      </c>
      <c r="K9" s="2" t="s">
        <v>155</v>
      </c>
      <c r="L9" s="2" t="s">
        <v>146</v>
      </c>
      <c r="M9" s="2" t="s">
        <v>146</v>
      </c>
      <c r="N9" s="2" t="s">
        <v>146</v>
      </c>
      <c r="O9" s="2" t="s">
        <v>147</v>
      </c>
      <c r="P9" s="2" t="s">
        <v>147</v>
      </c>
      <c r="Q9" s="2" t="s">
        <v>1067</v>
      </c>
      <c r="R9" s="2" t="s">
        <v>1068</v>
      </c>
      <c r="S9" s="2" t="s">
        <v>1069</v>
      </c>
      <c r="T9" s="2" t="s">
        <v>230</v>
      </c>
      <c r="U9" s="2" t="s">
        <v>230</v>
      </c>
      <c r="V9" s="2" t="s">
        <v>378</v>
      </c>
      <c r="W9" s="2" t="s">
        <v>1070</v>
      </c>
      <c r="X9" s="2" t="s">
        <v>1068</v>
      </c>
      <c r="Y9" s="2" t="s">
        <v>1069</v>
      </c>
      <c r="Z9" s="2" t="s">
        <v>230</v>
      </c>
      <c r="AA9" s="2" t="s">
        <v>230</v>
      </c>
      <c r="AB9" s="2" t="s">
        <v>378</v>
      </c>
      <c r="AC9" s="2" t="s">
        <v>1070</v>
      </c>
      <c r="AD9" s="2" t="s">
        <v>1068</v>
      </c>
      <c r="AE9" s="2" t="s">
        <v>148</v>
      </c>
      <c r="AF9" s="2" t="s">
        <v>144</v>
      </c>
      <c r="AG9" s="2" t="s">
        <v>1071</v>
      </c>
      <c r="AH9" s="2">
        <v>2010</v>
      </c>
      <c r="AI9" s="2" t="s">
        <v>1072</v>
      </c>
      <c r="AJ9" s="2" t="s">
        <v>1073</v>
      </c>
      <c r="AK9" s="2">
        <v>1701</v>
      </c>
      <c r="AL9" s="2">
        <v>2400</v>
      </c>
      <c r="AM9" s="2">
        <v>70.88</v>
      </c>
      <c r="BF9" s="2" t="s">
        <v>149</v>
      </c>
      <c r="BG9" s="2" t="s">
        <v>144</v>
      </c>
      <c r="BH9" s="2" t="s">
        <v>1071</v>
      </c>
      <c r="BI9" s="2">
        <v>2013</v>
      </c>
      <c r="BJ9" s="2" t="s">
        <v>434</v>
      </c>
      <c r="BK9" s="2" t="s">
        <v>1073</v>
      </c>
      <c r="BL9" s="2">
        <v>1257</v>
      </c>
      <c r="BM9" s="2">
        <v>2000</v>
      </c>
      <c r="BN9" s="2">
        <v>62.85</v>
      </c>
      <c r="BO9" s="2" t="s">
        <v>151</v>
      </c>
      <c r="BP9" s="2" t="s">
        <v>144</v>
      </c>
      <c r="BQ9" s="2" t="s">
        <v>1071</v>
      </c>
      <c r="BR9" s="2">
        <v>2011</v>
      </c>
      <c r="BS9" s="2" t="s">
        <v>461</v>
      </c>
      <c r="BT9" s="2" t="s">
        <v>1073</v>
      </c>
      <c r="BU9" s="2">
        <v>787</v>
      </c>
      <c r="BV9" s="2">
        <v>1100</v>
      </c>
      <c r="BW9" s="2">
        <v>71.55</v>
      </c>
      <c r="DV9" s="2" t="s">
        <v>152</v>
      </c>
      <c r="DW9" s="2" t="s">
        <v>144</v>
      </c>
      <c r="DX9" s="2">
        <v>2013</v>
      </c>
      <c r="DY9" s="2">
        <v>103</v>
      </c>
      <c r="DZ9" s="2">
        <v>150</v>
      </c>
      <c r="EA9" s="2">
        <v>68.67</v>
      </c>
      <c r="FH9" s="6">
        <f t="shared" si="0"/>
        <v>21.2625</v>
      </c>
      <c r="FI9" s="6">
        <f t="shared" si="1"/>
        <v>21.4636</v>
      </c>
      <c r="FJ9" s="6">
        <f t="shared" si="2"/>
        <v>13.7333</v>
      </c>
      <c r="FK9" s="6">
        <f t="shared" si="3"/>
        <v>6.285</v>
      </c>
      <c r="FL9" s="6">
        <f t="shared" si="4"/>
        <v>0</v>
      </c>
      <c r="FM9" s="6">
        <f t="shared" si="5"/>
        <v>0</v>
      </c>
      <c r="FN9" s="6">
        <f t="shared" si="6"/>
        <v>62.7444</v>
      </c>
    </row>
    <row r="10" spans="1:170" ht="15">
      <c r="A10" s="2">
        <v>9</v>
      </c>
      <c r="B10" s="2" t="s">
        <v>319</v>
      </c>
      <c r="C10" s="2" t="s">
        <v>320</v>
      </c>
      <c r="D10" s="2" t="s">
        <v>321</v>
      </c>
      <c r="E10" s="2" t="s">
        <v>322</v>
      </c>
      <c r="F10" s="2" t="s">
        <v>323</v>
      </c>
      <c r="G10" s="2" t="s">
        <v>142</v>
      </c>
      <c r="H10" s="2" t="s">
        <v>154</v>
      </c>
      <c r="I10" s="2" t="s">
        <v>144</v>
      </c>
      <c r="J10" s="2" t="s">
        <v>144</v>
      </c>
      <c r="K10" s="2" t="s">
        <v>155</v>
      </c>
      <c r="L10" s="2" t="s">
        <v>146</v>
      </c>
      <c r="M10" s="2" t="s">
        <v>146</v>
      </c>
      <c r="N10" s="2" t="s">
        <v>146</v>
      </c>
      <c r="O10" s="2" t="s">
        <v>147</v>
      </c>
      <c r="P10" s="2" t="s">
        <v>147</v>
      </c>
      <c r="Q10" s="2" t="s">
        <v>324</v>
      </c>
      <c r="R10" s="2" t="s">
        <v>325</v>
      </c>
      <c r="S10" s="2" t="s">
        <v>326</v>
      </c>
      <c r="T10" s="2" t="s">
        <v>327</v>
      </c>
      <c r="U10" s="2" t="s">
        <v>328</v>
      </c>
      <c r="V10" s="2" t="s">
        <v>329</v>
      </c>
      <c r="W10" s="2" t="s">
        <v>324</v>
      </c>
      <c r="X10" s="2" t="s">
        <v>330</v>
      </c>
      <c r="Y10" s="2" t="s">
        <v>326</v>
      </c>
      <c r="Z10" s="2" t="s">
        <v>327</v>
      </c>
      <c r="AA10" s="2" t="s">
        <v>328</v>
      </c>
      <c r="AB10" s="2" t="s">
        <v>329</v>
      </c>
      <c r="AC10" s="2" t="s">
        <v>324</v>
      </c>
      <c r="AD10" s="2" t="s">
        <v>330</v>
      </c>
      <c r="AE10" s="2" t="s">
        <v>148</v>
      </c>
      <c r="AF10" s="2" t="s">
        <v>144</v>
      </c>
      <c r="AG10" s="2" t="s">
        <v>331</v>
      </c>
      <c r="AH10" s="2">
        <v>2008</v>
      </c>
      <c r="AI10" s="2" t="s">
        <v>332</v>
      </c>
      <c r="AJ10" s="2" t="s">
        <v>158</v>
      </c>
      <c r="AK10" s="2">
        <v>1818</v>
      </c>
      <c r="AL10" s="2">
        <v>2700</v>
      </c>
      <c r="AM10" s="2">
        <v>67.33</v>
      </c>
      <c r="BF10" s="2" t="s">
        <v>149</v>
      </c>
      <c r="BG10" s="2" t="s">
        <v>144</v>
      </c>
      <c r="BH10" s="2" t="s">
        <v>333</v>
      </c>
      <c r="BI10" s="2">
        <v>2011</v>
      </c>
      <c r="BJ10" s="2" t="s">
        <v>150</v>
      </c>
      <c r="BK10" s="2" t="s">
        <v>158</v>
      </c>
      <c r="BL10" s="2">
        <v>516</v>
      </c>
      <c r="BM10" s="2">
        <v>800</v>
      </c>
      <c r="BN10" s="2">
        <v>64.5</v>
      </c>
      <c r="BO10" s="2" t="s">
        <v>151</v>
      </c>
      <c r="BP10" s="2" t="s">
        <v>144</v>
      </c>
      <c r="BQ10" s="2" t="s">
        <v>334</v>
      </c>
      <c r="BR10" s="2">
        <v>2009</v>
      </c>
      <c r="BS10" s="2" t="s">
        <v>335</v>
      </c>
      <c r="BT10" s="2" t="s">
        <v>158</v>
      </c>
      <c r="BU10" s="2">
        <v>910</v>
      </c>
      <c r="BV10" s="2">
        <v>1200</v>
      </c>
      <c r="BW10" s="2">
        <v>75.83</v>
      </c>
      <c r="DV10" s="2" t="s">
        <v>152</v>
      </c>
      <c r="DW10" s="2" t="s">
        <v>144</v>
      </c>
      <c r="DX10" s="2">
        <v>2013</v>
      </c>
      <c r="DY10" s="2">
        <v>100</v>
      </c>
      <c r="DZ10" s="2">
        <v>150</v>
      </c>
      <c r="EA10" s="2">
        <v>66.67</v>
      </c>
      <c r="FH10" s="6">
        <f t="shared" si="0"/>
        <v>20.2</v>
      </c>
      <c r="FI10" s="6">
        <f t="shared" si="1"/>
        <v>22.75</v>
      </c>
      <c r="FJ10" s="6">
        <f t="shared" si="2"/>
        <v>13.3333</v>
      </c>
      <c r="FK10" s="6">
        <f t="shared" si="3"/>
        <v>6.45</v>
      </c>
      <c r="FL10" s="6">
        <f t="shared" si="4"/>
        <v>0</v>
      </c>
      <c r="FM10" s="6">
        <f t="shared" si="5"/>
        <v>0</v>
      </c>
      <c r="FN10" s="6">
        <f t="shared" si="6"/>
        <v>62.73330000000001</v>
      </c>
    </row>
    <row r="11" spans="1:170" ht="15">
      <c r="A11" s="2">
        <v>10</v>
      </c>
      <c r="B11" s="2" t="s">
        <v>1084</v>
      </c>
      <c r="C11" s="2" t="s">
        <v>1085</v>
      </c>
      <c r="D11" s="2" t="s">
        <v>1086</v>
      </c>
      <c r="E11" s="2" t="s">
        <v>212</v>
      </c>
      <c r="F11" s="2" t="s">
        <v>1087</v>
      </c>
      <c r="G11" s="2" t="s">
        <v>142</v>
      </c>
      <c r="H11" s="2" t="s">
        <v>154</v>
      </c>
      <c r="I11" s="2" t="s">
        <v>144</v>
      </c>
      <c r="J11" s="2" t="s">
        <v>144</v>
      </c>
      <c r="K11" s="2" t="s">
        <v>155</v>
      </c>
      <c r="L11" s="2" t="s">
        <v>146</v>
      </c>
      <c r="M11" s="2" t="s">
        <v>146</v>
      </c>
      <c r="N11" s="2" t="s">
        <v>146</v>
      </c>
      <c r="O11" s="2" t="s">
        <v>147</v>
      </c>
      <c r="P11" s="2" t="s">
        <v>147</v>
      </c>
      <c r="Q11" s="2" t="s">
        <v>1088</v>
      </c>
      <c r="R11" s="2" t="s">
        <v>1089</v>
      </c>
      <c r="S11" s="2" t="s">
        <v>1090</v>
      </c>
      <c r="T11" s="2" t="s">
        <v>509</v>
      </c>
      <c r="U11" s="2" t="s">
        <v>230</v>
      </c>
      <c r="V11" s="2" t="s">
        <v>510</v>
      </c>
      <c r="W11" s="2" t="s">
        <v>1091</v>
      </c>
      <c r="X11" s="2" t="s">
        <v>1092</v>
      </c>
      <c r="Y11" s="2" t="s">
        <v>1093</v>
      </c>
      <c r="Z11" s="2" t="s">
        <v>398</v>
      </c>
      <c r="AA11" s="2" t="s">
        <v>282</v>
      </c>
      <c r="AB11" s="2" t="s">
        <v>988</v>
      </c>
      <c r="AC11" s="2" t="s">
        <v>1091</v>
      </c>
      <c r="AD11" s="2" t="s">
        <v>1092</v>
      </c>
      <c r="AE11" s="2" t="s">
        <v>148</v>
      </c>
      <c r="AF11" s="2" t="s">
        <v>144</v>
      </c>
      <c r="AG11" s="2" t="s">
        <v>1094</v>
      </c>
      <c r="AH11" s="2">
        <v>2005</v>
      </c>
      <c r="AI11" s="2" t="s">
        <v>1095</v>
      </c>
      <c r="AJ11" s="2" t="s">
        <v>214</v>
      </c>
      <c r="AK11" s="2">
        <v>1713</v>
      </c>
      <c r="AL11" s="2">
        <v>2400</v>
      </c>
      <c r="AM11" s="2">
        <v>71.38</v>
      </c>
      <c r="BF11" s="2" t="s">
        <v>149</v>
      </c>
      <c r="BG11" s="2" t="s">
        <v>144</v>
      </c>
      <c r="BH11" s="2" t="s">
        <v>1096</v>
      </c>
      <c r="BI11" s="2">
        <v>2007</v>
      </c>
      <c r="BJ11" s="2" t="s">
        <v>539</v>
      </c>
      <c r="BK11" s="2" t="s">
        <v>399</v>
      </c>
      <c r="BL11" s="2">
        <v>727</v>
      </c>
      <c r="BM11" s="2">
        <v>1000</v>
      </c>
      <c r="BN11" s="2">
        <v>72.7</v>
      </c>
      <c r="BO11" s="2" t="s">
        <v>151</v>
      </c>
      <c r="BP11" s="2" t="s">
        <v>144</v>
      </c>
      <c r="BQ11" s="2" t="s">
        <v>1097</v>
      </c>
      <c r="BR11" s="2">
        <v>2008</v>
      </c>
      <c r="BS11" s="2" t="s">
        <v>214</v>
      </c>
      <c r="BT11" s="2" t="s">
        <v>503</v>
      </c>
      <c r="BU11" s="2">
        <v>797</v>
      </c>
      <c r="BV11" s="2">
        <v>1100</v>
      </c>
      <c r="BW11" s="2">
        <v>72.45</v>
      </c>
      <c r="DV11" s="2" t="s">
        <v>152</v>
      </c>
      <c r="DW11" s="2" t="s">
        <v>144</v>
      </c>
      <c r="DX11" s="2">
        <v>2013</v>
      </c>
      <c r="DY11" s="2">
        <v>90</v>
      </c>
      <c r="DZ11" s="2">
        <v>150</v>
      </c>
      <c r="EA11" s="2">
        <v>60</v>
      </c>
      <c r="FH11" s="6">
        <f t="shared" si="0"/>
        <v>21.4125</v>
      </c>
      <c r="FI11" s="6">
        <f t="shared" si="1"/>
        <v>21.7364</v>
      </c>
      <c r="FJ11" s="6">
        <f t="shared" si="2"/>
        <v>12</v>
      </c>
      <c r="FK11" s="6">
        <f t="shared" si="3"/>
        <v>7.27</v>
      </c>
      <c r="FL11" s="6">
        <f t="shared" si="4"/>
        <v>0</v>
      </c>
      <c r="FM11" s="6">
        <f t="shared" si="5"/>
        <v>0</v>
      </c>
      <c r="FN11" s="6">
        <f t="shared" si="6"/>
        <v>62.418899999999994</v>
      </c>
    </row>
    <row r="12" spans="1:170" ht="15">
      <c r="A12" s="2">
        <v>11</v>
      </c>
      <c r="B12" s="2" t="s">
        <v>808</v>
      </c>
      <c r="C12" s="2" t="s">
        <v>357</v>
      </c>
      <c r="D12" s="2" t="s">
        <v>211</v>
      </c>
      <c r="E12" s="2" t="s">
        <v>667</v>
      </c>
      <c r="F12" s="2" t="s">
        <v>809</v>
      </c>
      <c r="G12" s="2" t="s">
        <v>142</v>
      </c>
      <c r="H12" s="2" t="s">
        <v>143</v>
      </c>
      <c r="I12" s="2" t="s">
        <v>144</v>
      </c>
      <c r="J12" s="2" t="s">
        <v>144</v>
      </c>
      <c r="K12" s="2" t="s">
        <v>155</v>
      </c>
      <c r="L12" s="2" t="s">
        <v>146</v>
      </c>
      <c r="M12" s="2" t="s">
        <v>146</v>
      </c>
      <c r="N12" s="2" t="s">
        <v>146</v>
      </c>
      <c r="O12" s="2" t="s">
        <v>147</v>
      </c>
      <c r="P12" s="2" t="s">
        <v>147</v>
      </c>
      <c r="Q12" s="2" t="s">
        <v>810</v>
      </c>
      <c r="R12" s="2" t="s">
        <v>811</v>
      </c>
      <c r="S12" s="2" t="s">
        <v>812</v>
      </c>
      <c r="T12" s="2" t="s">
        <v>202</v>
      </c>
      <c r="U12" s="2" t="s">
        <v>157</v>
      </c>
      <c r="V12" s="2" t="s">
        <v>813</v>
      </c>
      <c r="W12" s="2" t="s">
        <v>810</v>
      </c>
      <c r="X12" s="2" t="s">
        <v>814</v>
      </c>
      <c r="Y12" s="2" t="s">
        <v>812</v>
      </c>
      <c r="Z12" s="2" t="s">
        <v>202</v>
      </c>
      <c r="AA12" s="2" t="s">
        <v>157</v>
      </c>
      <c r="AB12" s="2" t="s">
        <v>813</v>
      </c>
      <c r="AC12" s="2" t="s">
        <v>810</v>
      </c>
      <c r="AD12" s="2" t="s">
        <v>814</v>
      </c>
      <c r="AE12" s="2" t="s">
        <v>148</v>
      </c>
      <c r="AF12" s="2" t="s">
        <v>144</v>
      </c>
      <c r="AG12" s="2" t="s">
        <v>815</v>
      </c>
      <c r="AH12" s="2">
        <v>2010</v>
      </c>
      <c r="AI12" s="2" t="s">
        <v>816</v>
      </c>
      <c r="AJ12" s="2" t="s">
        <v>204</v>
      </c>
      <c r="AK12" s="2">
        <v>1528</v>
      </c>
      <c r="AL12" s="2">
        <v>2400</v>
      </c>
      <c r="AM12" s="2">
        <v>63.67</v>
      </c>
      <c r="BF12" s="2" t="s">
        <v>149</v>
      </c>
      <c r="BG12" s="2" t="s">
        <v>144</v>
      </c>
      <c r="BH12" s="2" t="s">
        <v>817</v>
      </c>
      <c r="BI12" s="2">
        <v>2013</v>
      </c>
      <c r="BJ12" s="2" t="s">
        <v>150</v>
      </c>
      <c r="BK12" s="2" t="s">
        <v>204</v>
      </c>
      <c r="BL12" s="2">
        <v>545</v>
      </c>
      <c r="BM12" s="2">
        <v>800</v>
      </c>
      <c r="BN12" s="2">
        <v>68.12</v>
      </c>
      <c r="BO12" s="2" t="s">
        <v>151</v>
      </c>
      <c r="BP12" s="2" t="s">
        <v>144</v>
      </c>
      <c r="BQ12" s="2" t="s">
        <v>818</v>
      </c>
      <c r="BR12" s="2">
        <v>2011</v>
      </c>
      <c r="BS12" s="2" t="s">
        <v>203</v>
      </c>
      <c r="BT12" s="2" t="s">
        <v>204</v>
      </c>
      <c r="BU12" s="2">
        <v>941</v>
      </c>
      <c r="BV12" s="2">
        <v>1200</v>
      </c>
      <c r="BW12" s="2">
        <v>78.42</v>
      </c>
      <c r="DV12" s="2" t="s">
        <v>152</v>
      </c>
      <c r="DW12" s="2" t="s">
        <v>144</v>
      </c>
      <c r="DX12" s="2">
        <v>2011</v>
      </c>
      <c r="DY12" s="2">
        <v>92</v>
      </c>
      <c r="DZ12" s="2">
        <v>150</v>
      </c>
      <c r="EA12" s="2">
        <v>61.33</v>
      </c>
      <c r="FH12" s="6">
        <f t="shared" si="0"/>
        <v>19.1</v>
      </c>
      <c r="FI12" s="6">
        <f t="shared" si="1"/>
        <v>23.525</v>
      </c>
      <c r="FJ12" s="6">
        <f t="shared" si="2"/>
        <v>12.2667</v>
      </c>
      <c r="FK12" s="6">
        <f t="shared" si="3"/>
        <v>6.8125</v>
      </c>
      <c r="FL12" s="6">
        <f t="shared" si="4"/>
        <v>0</v>
      </c>
      <c r="FM12" s="6">
        <f t="shared" si="5"/>
        <v>0</v>
      </c>
      <c r="FN12" s="6">
        <f t="shared" si="6"/>
        <v>61.7042</v>
      </c>
    </row>
    <row r="13" spans="1:170" ht="15">
      <c r="A13" s="2">
        <v>12</v>
      </c>
      <c r="B13" s="2" t="s">
        <v>1050</v>
      </c>
      <c r="C13" s="2" t="s">
        <v>568</v>
      </c>
      <c r="D13" s="2" t="s">
        <v>787</v>
      </c>
      <c r="E13" s="2" t="s">
        <v>1051</v>
      </c>
      <c r="F13" s="2" t="s">
        <v>1052</v>
      </c>
      <c r="G13" s="2" t="s">
        <v>142</v>
      </c>
      <c r="H13" s="2" t="s">
        <v>143</v>
      </c>
      <c r="I13" s="2" t="s">
        <v>144</v>
      </c>
      <c r="J13" s="2" t="s">
        <v>144</v>
      </c>
      <c r="K13" s="2" t="s">
        <v>145</v>
      </c>
      <c r="L13" s="2" t="s">
        <v>146</v>
      </c>
      <c r="M13" s="2" t="s">
        <v>146</v>
      </c>
      <c r="N13" s="2" t="s">
        <v>146</v>
      </c>
      <c r="O13" s="2" t="s">
        <v>147</v>
      </c>
      <c r="P13" s="2" t="s">
        <v>147</v>
      </c>
      <c r="Q13" s="2" t="s">
        <v>1053</v>
      </c>
      <c r="R13" s="2" t="s">
        <v>1054</v>
      </c>
      <c r="S13" s="2" t="s">
        <v>1055</v>
      </c>
      <c r="T13" s="2" t="s">
        <v>1056</v>
      </c>
      <c r="U13" s="2" t="s">
        <v>190</v>
      </c>
      <c r="V13" s="2" t="s">
        <v>1038</v>
      </c>
      <c r="W13" s="2" t="s">
        <v>1053</v>
      </c>
      <c r="X13" s="2" t="s">
        <v>1057</v>
      </c>
      <c r="Y13" s="2" t="s">
        <v>1055</v>
      </c>
      <c r="Z13" s="2" t="s">
        <v>1056</v>
      </c>
      <c r="AA13" s="2" t="s">
        <v>190</v>
      </c>
      <c r="AB13" s="2" t="s">
        <v>1038</v>
      </c>
      <c r="AC13" s="2" t="s">
        <v>1053</v>
      </c>
      <c r="AD13" s="2" t="s">
        <v>1057</v>
      </c>
      <c r="AE13" s="2" t="s">
        <v>148</v>
      </c>
      <c r="AF13" s="2" t="s">
        <v>144</v>
      </c>
      <c r="AG13" s="2" t="s">
        <v>1058</v>
      </c>
      <c r="AH13" s="2">
        <v>2010</v>
      </c>
      <c r="AI13" s="2" t="s">
        <v>1059</v>
      </c>
      <c r="AJ13" s="2" t="s">
        <v>225</v>
      </c>
      <c r="AK13" s="2">
        <v>1763</v>
      </c>
      <c r="AL13" s="2">
        <v>2400</v>
      </c>
      <c r="AM13" s="2">
        <v>73.46</v>
      </c>
      <c r="BF13" s="2" t="s">
        <v>149</v>
      </c>
      <c r="BG13" s="2" t="s">
        <v>144</v>
      </c>
      <c r="BH13" s="2" t="s">
        <v>1060</v>
      </c>
      <c r="BI13" s="2">
        <v>2013</v>
      </c>
      <c r="BJ13" s="2" t="s">
        <v>1061</v>
      </c>
      <c r="BK13" s="2" t="s">
        <v>225</v>
      </c>
      <c r="BL13" s="2">
        <v>1037</v>
      </c>
      <c r="BM13" s="2">
        <v>1600</v>
      </c>
      <c r="BN13" s="2">
        <v>64.81</v>
      </c>
      <c r="BO13" s="2" t="s">
        <v>151</v>
      </c>
      <c r="BP13" s="2" t="s">
        <v>144</v>
      </c>
      <c r="BQ13" s="2" t="s">
        <v>1062</v>
      </c>
      <c r="BR13" s="2">
        <v>2011</v>
      </c>
      <c r="BS13" s="2" t="s">
        <v>226</v>
      </c>
      <c r="BT13" s="2" t="s">
        <v>225</v>
      </c>
      <c r="BU13" s="2">
        <v>805</v>
      </c>
      <c r="BV13" s="2">
        <v>1100</v>
      </c>
      <c r="BW13" s="2">
        <v>73.18</v>
      </c>
      <c r="DV13" s="2" t="s">
        <v>152</v>
      </c>
      <c r="DW13" s="2" t="s">
        <v>144</v>
      </c>
      <c r="DX13" s="2">
        <v>2011</v>
      </c>
      <c r="DY13" s="2">
        <v>84</v>
      </c>
      <c r="DZ13" s="2">
        <v>150</v>
      </c>
      <c r="EA13" s="2">
        <v>56</v>
      </c>
      <c r="EB13" s="2" t="s">
        <v>145</v>
      </c>
      <c r="EC13" s="2" t="s">
        <v>190</v>
      </c>
      <c r="ED13" s="2" t="s">
        <v>189</v>
      </c>
      <c r="EE13" s="2" t="s">
        <v>221</v>
      </c>
      <c r="EF13" s="2" t="s">
        <v>1063</v>
      </c>
      <c r="FH13" s="6">
        <f t="shared" si="0"/>
        <v>22.0375</v>
      </c>
      <c r="FI13" s="6">
        <f t="shared" si="1"/>
        <v>21.9545</v>
      </c>
      <c r="FJ13" s="6">
        <f t="shared" si="2"/>
        <v>11.2</v>
      </c>
      <c r="FK13" s="6">
        <f t="shared" si="3"/>
        <v>6.4813</v>
      </c>
      <c r="FL13" s="6">
        <f t="shared" si="4"/>
        <v>0</v>
      </c>
      <c r="FM13" s="6">
        <f t="shared" si="5"/>
        <v>0</v>
      </c>
      <c r="FN13" s="6">
        <f t="shared" si="6"/>
        <v>61.673300000000005</v>
      </c>
    </row>
    <row r="14" spans="1:170" ht="15">
      <c r="A14" s="2">
        <v>13</v>
      </c>
      <c r="B14" s="2" t="s">
        <v>857</v>
      </c>
      <c r="C14" s="2" t="s">
        <v>858</v>
      </c>
      <c r="D14" s="2" t="s">
        <v>859</v>
      </c>
      <c r="E14" s="2" t="s">
        <v>286</v>
      </c>
      <c r="F14" s="2" t="s">
        <v>860</v>
      </c>
      <c r="G14" s="2" t="s">
        <v>142</v>
      </c>
      <c r="H14" s="2" t="s">
        <v>154</v>
      </c>
      <c r="I14" s="2" t="s">
        <v>144</v>
      </c>
      <c r="J14" s="2" t="s">
        <v>144</v>
      </c>
      <c r="K14" s="2" t="s">
        <v>155</v>
      </c>
      <c r="L14" s="2" t="s">
        <v>146</v>
      </c>
      <c r="M14" s="2" t="s">
        <v>146</v>
      </c>
      <c r="N14" s="2" t="s">
        <v>146</v>
      </c>
      <c r="O14" s="2" t="s">
        <v>147</v>
      </c>
      <c r="P14" s="2" t="s">
        <v>147</v>
      </c>
      <c r="Q14" s="2" t="s">
        <v>861</v>
      </c>
      <c r="R14" s="2" t="s">
        <v>862</v>
      </c>
      <c r="S14" s="2" t="s">
        <v>863</v>
      </c>
      <c r="T14" s="2" t="s">
        <v>328</v>
      </c>
      <c r="U14" s="2" t="s">
        <v>328</v>
      </c>
      <c r="V14" s="2" t="s">
        <v>502</v>
      </c>
      <c r="W14" s="2" t="s">
        <v>861</v>
      </c>
      <c r="X14" s="2" t="s">
        <v>864</v>
      </c>
      <c r="Y14" s="2" t="s">
        <v>863</v>
      </c>
      <c r="Z14" s="2" t="s">
        <v>328</v>
      </c>
      <c r="AA14" s="2" t="s">
        <v>328</v>
      </c>
      <c r="AB14" s="2" t="s">
        <v>502</v>
      </c>
      <c r="AC14" s="2" t="s">
        <v>861</v>
      </c>
      <c r="AD14" s="2" t="s">
        <v>864</v>
      </c>
      <c r="AE14" s="2" t="s">
        <v>148</v>
      </c>
      <c r="AF14" s="2" t="s">
        <v>144</v>
      </c>
      <c r="AG14" s="2" t="s">
        <v>865</v>
      </c>
      <c r="AH14" s="2">
        <v>2004</v>
      </c>
      <c r="AI14" s="2" t="s">
        <v>866</v>
      </c>
      <c r="AJ14" s="2" t="s">
        <v>867</v>
      </c>
      <c r="AK14" s="2">
        <v>830</v>
      </c>
      <c r="AL14" s="2">
        <v>1200</v>
      </c>
      <c r="AM14" s="2">
        <v>69.17</v>
      </c>
      <c r="BF14" s="2" t="s">
        <v>149</v>
      </c>
      <c r="BG14" s="2" t="s">
        <v>144</v>
      </c>
      <c r="BH14" s="2" t="s">
        <v>865</v>
      </c>
      <c r="BI14" s="2">
        <v>2009</v>
      </c>
      <c r="BJ14" s="2" t="s">
        <v>215</v>
      </c>
      <c r="BK14" s="2" t="s">
        <v>867</v>
      </c>
      <c r="BL14" s="2">
        <v>600</v>
      </c>
      <c r="BM14" s="2">
        <v>1000</v>
      </c>
      <c r="BN14" s="2">
        <v>60</v>
      </c>
      <c r="BO14" s="2" t="s">
        <v>151</v>
      </c>
      <c r="BP14" s="2" t="s">
        <v>144</v>
      </c>
      <c r="BQ14" s="2" t="s">
        <v>865</v>
      </c>
      <c r="BR14" s="2">
        <v>2008</v>
      </c>
      <c r="BS14" s="2" t="s">
        <v>868</v>
      </c>
      <c r="BT14" s="2" t="s">
        <v>867</v>
      </c>
      <c r="BU14" s="2">
        <v>763</v>
      </c>
      <c r="BV14" s="2">
        <v>1000</v>
      </c>
      <c r="BW14" s="2">
        <v>76.3</v>
      </c>
      <c r="DV14" s="2" t="s">
        <v>152</v>
      </c>
      <c r="DW14" s="2" t="s">
        <v>144</v>
      </c>
      <c r="DX14" s="2">
        <v>2013</v>
      </c>
      <c r="DY14" s="2">
        <v>90</v>
      </c>
      <c r="DZ14" s="2">
        <v>150</v>
      </c>
      <c r="EA14" s="2">
        <v>60</v>
      </c>
      <c r="FH14" s="6">
        <f t="shared" si="0"/>
        <v>20.75</v>
      </c>
      <c r="FI14" s="6">
        <f t="shared" si="1"/>
        <v>22.89</v>
      </c>
      <c r="FJ14" s="6">
        <f t="shared" si="2"/>
        <v>12</v>
      </c>
      <c r="FK14" s="6">
        <f t="shared" si="3"/>
        <v>6</v>
      </c>
      <c r="FL14" s="6">
        <f t="shared" si="4"/>
        <v>0</v>
      </c>
      <c r="FM14" s="6">
        <f t="shared" si="5"/>
        <v>0</v>
      </c>
      <c r="FN14" s="6">
        <f t="shared" si="6"/>
        <v>61.64</v>
      </c>
    </row>
    <row r="15" spans="1:170" ht="15">
      <c r="A15" s="2">
        <v>14</v>
      </c>
      <c r="B15" s="2" t="s">
        <v>1126</v>
      </c>
      <c r="C15" s="2" t="s">
        <v>1127</v>
      </c>
      <c r="D15" s="2" t="s">
        <v>1128</v>
      </c>
      <c r="E15" s="2" t="s">
        <v>1129</v>
      </c>
      <c r="F15" s="2" t="s">
        <v>1130</v>
      </c>
      <c r="G15" s="2" t="s">
        <v>142</v>
      </c>
      <c r="H15" s="2" t="s">
        <v>143</v>
      </c>
      <c r="I15" s="2" t="s">
        <v>144</v>
      </c>
      <c r="J15" s="2" t="s">
        <v>144</v>
      </c>
      <c r="K15" s="2" t="s">
        <v>155</v>
      </c>
      <c r="L15" s="2" t="s">
        <v>146</v>
      </c>
      <c r="M15" s="2" t="s">
        <v>146</v>
      </c>
      <c r="N15" s="2" t="s">
        <v>146</v>
      </c>
      <c r="O15" s="2" t="s">
        <v>147</v>
      </c>
      <c r="P15" s="2" t="s">
        <v>147</v>
      </c>
      <c r="Q15" s="2" t="s">
        <v>1131</v>
      </c>
      <c r="R15" s="2" t="s">
        <v>1132</v>
      </c>
      <c r="S15" s="2" t="s">
        <v>1133</v>
      </c>
      <c r="T15" s="2" t="s">
        <v>206</v>
      </c>
      <c r="U15" s="2" t="s">
        <v>206</v>
      </c>
      <c r="V15" s="2" t="s">
        <v>1134</v>
      </c>
      <c r="W15" s="2" t="s">
        <v>1135</v>
      </c>
      <c r="X15" s="2" t="s">
        <v>1136</v>
      </c>
      <c r="Y15" s="2" t="s">
        <v>1133</v>
      </c>
      <c r="Z15" s="2" t="s">
        <v>206</v>
      </c>
      <c r="AA15" s="2" t="s">
        <v>206</v>
      </c>
      <c r="AB15" s="2" t="s">
        <v>1134</v>
      </c>
      <c r="AC15" s="2" t="s">
        <v>1135</v>
      </c>
      <c r="AD15" s="2" t="s">
        <v>1136</v>
      </c>
      <c r="AE15" s="2" t="s">
        <v>148</v>
      </c>
      <c r="AF15" s="2" t="s">
        <v>144</v>
      </c>
      <c r="AG15" s="2" t="s">
        <v>1137</v>
      </c>
      <c r="AH15" s="2">
        <v>2009</v>
      </c>
      <c r="AI15" s="2" t="s">
        <v>1138</v>
      </c>
      <c r="AJ15" s="2" t="s">
        <v>158</v>
      </c>
      <c r="AK15" s="2">
        <v>1500</v>
      </c>
      <c r="AL15" s="2">
        <v>2400</v>
      </c>
      <c r="AM15" s="2">
        <v>62.5</v>
      </c>
      <c r="BF15" s="2" t="s">
        <v>149</v>
      </c>
      <c r="BG15" s="2" t="s">
        <v>144</v>
      </c>
      <c r="BH15" s="2" t="s">
        <v>1137</v>
      </c>
      <c r="BI15" s="2">
        <v>2012</v>
      </c>
      <c r="BJ15" s="2" t="s">
        <v>150</v>
      </c>
      <c r="BK15" s="2" t="s">
        <v>158</v>
      </c>
      <c r="BL15" s="2">
        <v>834</v>
      </c>
      <c r="BM15" s="2">
        <v>1200</v>
      </c>
      <c r="BN15" s="2">
        <v>69.5</v>
      </c>
      <c r="BO15" s="2" t="s">
        <v>151</v>
      </c>
      <c r="BP15" s="2" t="s">
        <v>144</v>
      </c>
      <c r="BQ15" s="2" t="s">
        <v>1137</v>
      </c>
      <c r="BR15" s="2">
        <v>2010</v>
      </c>
      <c r="BS15" s="2" t="s">
        <v>628</v>
      </c>
      <c r="BT15" s="2" t="s">
        <v>158</v>
      </c>
      <c r="BU15" s="2">
        <v>939</v>
      </c>
      <c r="BV15" s="2">
        <v>1200</v>
      </c>
      <c r="BW15" s="2">
        <v>78.25</v>
      </c>
      <c r="DV15" s="2" t="s">
        <v>152</v>
      </c>
      <c r="DW15" s="2" t="s">
        <v>144</v>
      </c>
      <c r="DX15" s="2">
        <v>2011</v>
      </c>
      <c r="DY15" s="2">
        <v>93</v>
      </c>
      <c r="DZ15" s="2">
        <v>150</v>
      </c>
      <c r="EA15" s="2">
        <v>62</v>
      </c>
      <c r="FH15" s="6">
        <f t="shared" si="0"/>
        <v>18.75</v>
      </c>
      <c r="FI15" s="6">
        <f t="shared" si="1"/>
        <v>23.475</v>
      </c>
      <c r="FJ15" s="6">
        <f t="shared" si="2"/>
        <v>12.4</v>
      </c>
      <c r="FK15" s="6">
        <f t="shared" si="3"/>
        <v>6.95</v>
      </c>
      <c r="FL15" s="6">
        <f t="shared" si="4"/>
        <v>0</v>
      </c>
      <c r="FM15" s="6">
        <f t="shared" si="5"/>
        <v>0</v>
      </c>
      <c r="FN15" s="6">
        <f t="shared" si="6"/>
        <v>61.575</v>
      </c>
    </row>
    <row r="16" spans="1:170" ht="15">
      <c r="A16" s="2">
        <v>15</v>
      </c>
      <c r="B16" s="2" t="s">
        <v>1019</v>
      </c>
      <c r="C16" s="2" t="s">
        <v>1020</v>
      </c>
      <c r="D16" s="2" t="s">
        <v>462</v>
      </c>
      <c r="E16" s="2" t="s">
        <v>234</v>
      </c>
      <c r="F16" s="2" t="s">
        <v>1021</v>
      </c>
      <c r="G16" s="2" t="s">
        <v>142</v>
      </c>
      <c r="H16" s="2" t="s">
        <v>154</v>
      </c>
      <c r="I16" s="2" t="s">
        <v>144</v>
      </c>
      <c r="J16" s="2" t="s">
        <v>144</v>
      </c>
      <c r="K16" s="2" t="s">
        <v>155</v>
      </c>
      <c r="L16" s="2" t="s">
        <v>146</v>
      </c>
      <c r="M16" s="2" t="s">
        <v>146</v>
      </c>
      <c r="N16" s="2" t="s">
        <v>146</v>
      </c>
      <c r="O16" s="2" t="s">
        <v>147</v>
      </c>
      <c r="P16" s="2" t="s">
        <v>147</v>
      </c>
      <c r="Q16" s="2" t="s">
        <v>1022</v>
      </c>
      <c r="R16" s="2" t="s">
        <v>1023</v>
      </c>
      <c r="S16" s="2" t="s">
        <v>1024</v>
      </c>
      <c r="T16" s="2" t="s">
        <v>223</v>
      </c>
      <c r="U16" s="2" t="s">
        <v>223</v>
      </c>
      <c r="V16" s="2" t="s">
        <v>505</v>
      </c>
      <c r="W16" s="2" t="s">
        <v>1022</v>
      </c>
      <c r="X16" s="2" t="s">
        <v>1025</v>
      </c>
      <c r="Y16" s="2" t="s">
        <v>1024</v>
      </c>
      <c r="Z16" s="2" t="s">
        <v>223</v>
      </c>
      <c r="AA16" s="2" t="s">
        <v>223</v>
      </c>
      <c r="AB16" s="2" t="s">
        <v>505</v>
      </c>
      <c r="AC16" s="2" t="s">
        <v>1022</v>
      </c>
      <c r="AD16" s="2" t="s">
        <v>1025</v>
      </c>
      <c r="AE16" s="2" t="s">
        <v>148</v>
      </c>
      <c r="AF16" s="2" t="s">
        <v>144</v>
      </c>
      <c r="AG16" s="2" t="s">
        <v>1026</v>
      </c>
      <c r="AH16" s="2">
        <v>2007</v>
      </c>
      <c r="AI16" s="2" t="s">
        <v>1027</v>
      </c>
      <c r="AJ16" s="2" t="s">
        <v>888</v>
      </c>
      <c r="AK16" s="2">
        <v>1641</v>
      </c>
      <c r="AL16" s="2">
        <v>2400</v>
      </c>
      <c r="AM16" s="2">
        <v>68.38</v>
      </c>
      <c r="BF16" s="2" t="s">
        <v>149</v>
      </c>
      <c r="BG16" s="2" t="s">
        <v>144</v>
      </c>
      <c r="BH16" s="2" t="s">
        <v>1026</v>
      </c>
      <c r="BI16" s="2">
        <v>2009</v>
      </c>
      <c r="BJ16" s="2" t="s">
        <v>434</v>
      </c>
      <c r="BK16" s="2" t="s">
        <v>888</v>
      </c>
      <c r="BL16" s="2">
        <v>669</v>
      </c>
      <c r="BM16" s="2">
        <v>1000</v>
      </c>
      <c r="BN16" s="2">
        <v>66.9</v>
      </c>
      <c r="BO16" s="2" t="s">
        <v>151</v>
      </c>
      <c r="BP16" s="2" t="s">
        <v>144</v>
      </c>
      <c r="BQ16" s="2" t="s">
        <v>1026</v>
      </c>
      <c r="BR16" s="2">
        <v>2012</v>
      </c>
      <c r="BS16" s="2" t="s">
        <v>216</v>
      </c>
      <c r="BT16" s="2" t="s">
        <v>888</v>
      </c>
      <c r="BU16" s="2">
        <v>811</v>
      </c>
      <c r="BV16" s="2">
        <v>1100</v>
      </c>
      <c r="BW16" s="2">
        <v>73.73</v>
      </c>
      <c r="DV16" s="2" t="s">
        <v>152</v>
      </c>
      <c r="DW16" s="2" t="s">
        <v>144</v>
      </c>
      <c r="DX16" s="2">
        <v>2013</v>
      </c>
      <c r="DY16" s="2">
        <v>91</v>
      </c>
      <c r="DZ16" s="2">
        <v>150</v>
      </c>
      <c r="EA16" s="2">
        <v>60.67</v>
      </c>
      <c r="FH16" s="6">
        <f t="shared" si="0"/>
        <v>20.5125</v>
      </c>
      <c r="FI16" s="6">
        <f t="shared" si="1"/>
        <v>22.1182</v>
      </c>
      <c r="FJ16" s="6">
        <f t="shared" si="2"/>
        <v>12.1333</v>
      </c>
      <c r="FK16" s="6">
        <f t="shared" si="3"/>
        <v>6.69</v>
      </c>
      <c r="FL16" s="6">
        <f t="shared" si="4"/>
        <v>0</v>
      </c>
      <c r="FM16" s="6">
        <f t="shared" si="5"/>
        <v>0</v>
      </c>
      <c r="FN16" s="6">
        <f t="shared" si="6"/>
        <v>61.454</v>
      </c>
    </row>
    <row r="17" spans="1:170" ht="15">
      <c r="A17" s="2">
        <v>16</v>
      </c>
      <c r="B17" s="2" t="s">
        <v>819</v>
      </c>
      <c r="C17" s="2" t="s">
        <v>395</v>
      </c>
      <c r="D17" s="2" t="s">
        <v>820</v>
      </c>
      <c r="E17" s="2" t="s">
        <v>821</v>
      </c>
      <c r="F17" s="2" t="s">
        <v>822</v>
      </c>
      <c r="G17" s="2" t="s">
        <v>142</v>
      </c>
      <c r="H17" s="2" t="s">
        <v>143</v>
      </c>
      <c r="I17" s="2" t="s">
        <v>144</v>
      </c>
      <c r="J17" s="2" t="s">
        <v>144</v>
      </c>
      <c r="K17" s="2" t="s">
        <v>145</v>
      </c>
      <c r="L17" s="2" t="s">
        <v>146</v>
      </c>
      <c r="M17" s="2" t="s">
        <v>146</v>
      </c>
      <c r="N17" s="2" t="s">
        <v>146</v>
      </c>
      <c r="O17" s="2" t="s">
        <v>147</v>
      </c>
      <c r="P17" s="2" t="s">
        <v>147</v>
      </c>
      <c r="Q17" s="2" t="s">
        <v>823</v>
      </c>
      <c r="R17" s="2" t="s">
        <v>824</v>
      </c>
      <c r="S17" s="2" t="s">
        <v>825</v>
      </c>
      <c r="T17" s="2" t="s">
        <v>826</v>
      </c>
      <c r="U17" s="2" t="s">
        <v>157</v>
      </c>
      <c r="V17" s="2" t="s">
        <v>827</v>
      </c>
      <c r="W17" s="2" t="s">
        <v>823</v>
      </c>
      <c r="X17" s="2" t="s">
        <v>828</v>
      </c>
      <c r="Y17" s="2" t="s">
        <v>825</v>
      </c>
      <c r="Z17" s="2" t="s">
        <v>826</v>
      </c>
      <c r="AA17" s="2" t="s">
        <v>157</v>
      </c>
      <c r="AB17" s="2" t="s">
        <v>827</v>
      </c>
      <c r="AC17" s="2" t="s">
        <v>823</v>
      </c>
      <c r="AD17" s="2" t="s">
        <v>828</v>
      </c>
      <c r="AE17" s="2" t="s">
        <v>148</v>
      </c>
      <c r="AF17" s="2" t="s">
        <v>144</v>
      </c>
      <c r="AG17" s="2" t="s">
        <v>829</v>
      </c>
      <c r="AH17" s="2">
        <v>2010</v>
      </c>
      <c r="AI17" s="2" t="s">
        <v>830</v>
      </c>
      <c r="AJ17" s="2" t="s">
        <v>831</v>
      </c>
      <c r="AK17" s="2">
        <v>1621</v>
      </c>
      <c r="AL17" s="2">
        <v>2400</v>
      </c>
      <c r="AM17" s="2">
        <v>67.54</v>
      </c>
      <c r="BF17" s="2" t="s">
        <v>149</v>
      </c>
      <c r="BG17" s="2" t="s">
        <v>144</v>
      </c>
      <c r="BH17" s="2" t="s">
        <v>832</v>
      </c>
      <c r="BI17" s="2">
        <v>2013</v>
      </c>
      <c r="BJ17" s="2" t="s">
        <v>150</v>
      </c>
      <c r="BK17" s="2" t="s">
        <v>833</v>
      </c>
      <c r="BL17" s="2">
        <v>481</v>
      </c>
      <c r="BM17" s="2">
        <v>800</v>
      </c>
      <c r="BN17" s="2">
        <v>60.12</v>
      </c>
      <c r="BO17" s="2" t="s">
        <v>151</v>
      </c>
      <c r="BP17" s="2" t="s">
        <v>144</v>
      </c>
      <c r="BQ17" s="2" t="s">
        <v>834</v>
      </c>
      <c r="BR17" s="2">
        <v>2011</v>
      </c>
      <c r="BS17" s="2" t="s">
        <v>835</v>
      </c>
      <c r="BT17" s="2" t="s">
        <v>833</v>
      </c>
      <c r="BU17" s="2">
        <v>942</v>
      </c>
      <c r="BV17" s="2">
        <v>1200</v>
      </c>
      <c r="BW17" s="2">
        <v>78.5</v>
      </c>
      <c r="DV17" s="2" t="s">
        <v>152</v>
      </c>
      <c r="DW17" s="2" t="s">
        <v>144</v>
      </c>
      <c r="DX17" s="2">
        <v>2011</v>
      </c>
      <c r="DY17" s="2">
        <v>87</v>
      </c>
      <c r="DZ17" s="2">
        <v>150</v>
      </c>
      <c r="EA17" s="2">
        <v>58</v>
      </c>
      <c r="EB17" s="2" t="s">
        <v>145</v>
      </c>
      <c r="EC17" s="2" t="s">
        <v>205</v>
      </c>
      <c r="ED17" s="2" t="s">
        <v>205</v>
      </c>
      <c r="EE17" s="2" t="s">
        <v>836</v>
      </c>
      <c r="EF17" s="2" t="s">
        <v>837</v>
      </c>
      <c r="FH17" s="6">
        <f t="shared" si="0"/>
        <v>20.2625</v>
      </c>
      <c r="FI17" s="6">
        <f t="shared" si="1"/>
        <v>23.55</v>
      </c>
      <c r="FJ17" s="6">
        <f t="shared" si="2"/>
        <v>11.6</v>
      </c>
      <c r="FK17" s="6">
        <f t="shared" si="3"/>
        <v>6.0125</v>
      </c>
      <c r="FL17" s="6">
        <f t="shared" si="4"/>
        <v>0</v>
      </c>
      <c r="FM17" s="6">
        <f t="shared" si="5"/>
        <v>0</v>
      </c>
      <c r="FN17" s="6">
        <f t="shared" si="6"/>
        <v>61.425000000000004</v>
      </c>
    </row>
    <row r="18" spans="1:170" ht="15">
      <c r="A18" s="2">
        <v>17</v>
      </c>
      <c r="B18" s="2" t="s">
        <v>748</v>
      </c>
      <c r="C18" s="2" t="s">
        <v>749</v>
      </c>
      <c r="D18" s="2" t="s">
        <v>750</v>
      </c>
      <c r="E18" s="2" t="s">
        <v>732</v>
      </c>
      <c r="F18" s="2" t="s">
        <v>751</v>
      </c>
      <c r="G18" s="2" t="s">
        <v>142</v>
      </c>
      <c r="H18" s="2" t="s">
        <v>143</v>
      </c>
      <c r="I18" s="2" t="s">
        <v>144</v>
      </c>
      <c r="J18" s="2" t="s">
        <v>144</v>
      </c>
      <c r="K18" s="2" t="s">
        <v>155</v>
      </c>
      <c r="L18" s="2" t="s">
        <v>146</v>
      </c>
      <c r="M18" s="2" t="s">
        <v>146</v>
      </c>
      <c r="N18" s="2" t="s">
        <v>146</v>
      </c>
      <c r="O18" s="2" t="s">
        <v>147</v>
      </c>
      <c r="P18" s="2" t="s">
        <v>147</v>
      </c>
      <c r="Q18" s="2" t="s">
        <v>752</v>
      </c>
      <c r="R18" s="2" t="s">
        <v>753</v>
      </c>
      <c r="S18" s="2" t="s">
        <v>754</v>
      </c>
      <c r="T18" s="2" t="s">
        <v>208</v>
      </c>
      <c r="U18" s="2" t="s">
        <v>208</v>
      </c>
      <c r="V18" s="2" t="s">
        <v>338</v>
      </c>
      <c r="W18" s="2" t="s">
        <v>755</v>
      </c>
      <c r="X18" s="2" t="s">
        <v>756</v>
      </c>
      <c r="Y18" s="2" t="s">
        <v>754</v>
      </c>
      <c r="Z18" s="2" t="s">
        <v>208</v>
      </c>
      <c r="AA18" s="2" t="s">
        <v>208</v>
      </c>
      <c r="AB18" s="2" t="s">
        <v>338</v>
      </c>
      <c r="AC18" s="2" t="s">
        <v>755</v>
      </c>
      <c r="AD18" s="2" t="s">
        <v>756</v>
      </c>
      <c r="AE18" s="2" t="s">
        <v>148</v>
      </c>
      <c r="AF18" s="2" t="s">
        <v>144</v>
      </c>
      <c r="AG18" s="2" t="s">
        <v>757</v>
      </c>
      <c r="AH18" s="2">
        <v>2009</v>
      </c>
      <c r="AI18" s="2" t="s">
        <v>758</v>
      </c>
      <c r="AJ18" s="2" t="s">
        <v>225</v>
      </c>
      <c r="AK18" s="2">
        <v>1660</v>
      </c>
      <c r="AL18" s="2">
        <v>2400</v>
      </c>
      <c r="AM18" s="2">
        <v>69.17</v>
      </c>
      <c r="BF18" s="2" t="s">
        <v>149</v>
      </c>
      <c r="BG18" s="2" t="s">
        <v>144</v>
      </c>
      <c r="BH18" s="2" t="s">
        <v>759</v>
      </c>
      <c r="BI18" s="2">
        <v>2013</v>
      </c>
      <c r="BJ18" s="2" t="s">
        <v>150</v>
      </c>
      <c r="BK18" s="2" t="s">
        <v>225</v>
      </c>
      <c r="BL18" s="2">
        <v>1079</v>
      </c>
      <c r="BM18" s="2">
        <v>1600</v>
      </c>
      <c r="BN18" s="2">
        <v>67.44</v>
      </c>
      <c r="BO18" s="2" t="s">
        <v>151</v>
      </c>
      <c r="BP18" s="2" t="s">
        <v>144</v>
      </c>
      <c r="BQ18" s="2" t="s">
        <v>760</v>
      </c>
      <c r="BR18" s="2">
        <v>2011</v>
      </c>
      <c r="BS18" s="2" t="s">
        <v>485</v>
      </c>
      <c r="BT18" s="2" t="s">
        <v>225</v>
      </c>
      <c r="BU18" s="2">
        <v>789</v>
      </c>
      <c r="BV18" s="2">
        <v>1100</v>
      </c>
      <c r="BW18" s="2">
        <v>71.73</v>
      </c>
      <c r="DV18" s="2" t="s">
        <v>152</v>
      </c>
      <c r="DW18" s="2" t="s">
        <v>144</v>
      </c>
      <c r="DX18" s="2">
        <v>2011</v>
      </c>
      <c r="DY18" s="2">
        <v>93</v>
      </c>
      <c r="DZ18" s="2">
        <v>150</v>
      </c>
      <c r="EA18" s="2">
        <v>62</v>
      </c>
      <c r="FH18" s="6">
        <f t="shared" si="0"/>
        <v>20.75</v>
      </c>
      <c r="FI18" s="6">
        <f t="shared" si="1"/>
        <v>21.5182</v>
      </c>
      <c r="FJ18" s="6">
        <f t="shared" si="2"/>
        <v>12.4</v>
      </c>
      <c r="FK18" s="6">
        <f t="shared" si="3"/>
        <v>6.7438</v>
      </c>
      <c r="FL18" s="6">
        <f t="shared" si="4"/>
        <v>0</v>
      </c>
      <c r="FM18" s="6">
        <f t="shared" si="5"/>
        <v>0</v>
      </c>
      <c r="FN18" s="6">
        <f t="shared" si="6"/>
        <v>61.412</v>
      </c>
    </row>
    <row r="19" spans="1:170" ht="15">
      <c r="A19" s="2">
        <v>18</v>
      </c>
      <c r="B19" s="2" t="s">
        <v>340</v>
      </c>
      <c r="C19" s="2" t="s">
        <v>341</v>
      </c>
      <c r="D19" s="2" t="s">
        <v>342</v>
      </c>
      <c r="E19" s="2" t="s">
        <v>343</v>
      </c>
      <c r="F19" s="2" t="s">
        <v>344</v>
      </c>
      <c r="G19" s="2" t="s">
        <v>142</v>
      </c>
      <c r="H19" s="2" t="s">
        <v>143</v>
      </c>
      <c r="I19" s="2" t="s">
        <v>144</v>
      </c>
      <c r="J19" s="2" t="s">
        <v>144</v>
      </c>
      <c r="K19" s="2" t="s">
        <v>145</v>
      </c>
      <c r="L19" s="2" t="s">
        <v>146</v>
      </c>
      <c r="M19" s="2" t="s">
        <v>146</v>
      </c>
      <c r="N19" s="2" t="s">
        <v>146</v>
      </c>
      <c r="O19" s="2" t="s">
        <v>147</v>
      </c>
      <c r="P19" s="2" t="s">
        <v>147</v>
      </c>
      <c r="Q19" s="2" t="s">
        <v>345</v>
      </c>
      <c r="R19" s="2" t="s">
        <v>346</v>
      </c>
      <c r="S19" s="2" t="s">
        <v>347</v>
      </c>
      <c r="T19" s="2" t="s">
        <v>348</v>
      </c>
      <c r="U19" s="2" t="s">
        <v>190</v>
      </c>
      <c r="V19" s="2" t="s">
        <v>349</v>
      </c>
      <c r="W19" s="2" t="s">
        <v>345</v>
      </c>
      <c r="X19" s="2" t="s">
        <v>346</v>
      </c>
      <c r="Y19" s="2" t="s">
        <v>347</v>
      </c>
      <c r="Z19" s="2" t="s">
        <v>348</v>
      </c>
      <c r="AA19" s="2" t="s">
        <v>190</v>
      </c>
      <c r="AB19" s="2" t="s">
        <v>349</v>
      </c>
      <c r="AC19" s="2" t="s">
        <v>345</v>
      </c>
      <c r="AD19" s="2" t="s">
        <v>346</v>
      </c>
      <c r="AE19" s="2" t="s">
        <v>148</v>
      </c>
      <c r="AF19" s="2" t="s">
        <v>144</v>
      </c>
      <c r="AG19" s="2" t="s">
        <v>350</v>
      </c>
      <c r="AH19" s="2">
        <v>2010</v>
      </c>
      <c r="AI19" s="2" t="s">
        <v>351</v>
      </c>
      <c r="AJ19" s="2" t="s">
        <v>284</v>
      </c>
      <c r="AK19" s="2">
        <v>1695</v>
      </c>
      <c r="AL19" s="2">
        <v>2400</v>
      </c>
      <c r="AM19" s="2">
        <v>70.62</v>
      </c>
      <c r="BF19" s="2" t="s">
        <v>149</v>
      </c>
      <c r="BG19" s="2" t="s">
        <v>144</v>
      </c>
      <c r="BH19" s="2" t="s">
        <v>352</v>
      </c>
      <c r="BI19" s="2">
        <v>2012</v>
      </c>
      <c r="BJ19" s="2" t="s">
        <v>353</v>
      </c>
      <c r="BK19" s="2" t="s">
        <v>284</v>
      </c>
      <c r="BL19" s="2">
        <v>725</v>
      </c>
      <c r="BM19" s="2">
        <v>1000</v>
      </c>
      <c r="BN19" s="2">
        <v>72.5</v>
      </c>
      <c r="BO19" s="2" t="s">
        <v>151</v>
      </c>
      <c r="BP19" s="2" t="s">
        <v>144</v>
      </c>
      <c r="BQ19" s="2" t="s">
        <v>354</v>
      </c>
      <c r="BR19" s="2">
        <v>2011</v>
      </c>
      <c r="BS19" s="2" t="s">
        <v>355</v>
      </c>
      <c r="BT19" s="2" t="s">
        <v>284</v>
      </c>
      <c r="BU19" s="2">
        <v>795</v>
      </c>
      <c r="BV19" s="2">
        <v>1100</v>
      </c>
      <c r="BW19" s="2">
        <v>72.27</v>
      </c>
      <c r="DV19" s="2" t="s">
        <v>152</v>
      </c>
      <c r="DW19" s="2" t="s">
        <v>144</v>
      </c>
      <c r="DX19" s="2">
        <v>2011</v>
      </c>
      <c r="DY19" s="2">
        <v>83</v>
      </c>
      <c r="DZ19" s="2">
        <v>150</v>
      </c>
      <c r="EA19" s="2">
        <v>55.33</v>
      </c>
      <c r="EB19" s="2" t="s">
        <v>145</v>
      </c>
      <c r="EC19" s="2" t="s">
        <v>190</v>
      </c>
      <c r="ED19" s="2" t="s">
        <v>348</v>
      </c>
      <c r="EE19" s="2" t="s">
        <v>221</v>
      </c>
      <c r="EF19" s="2" t="s">
        <v>356</v>
      </c>
      <c r="FH19" s="6">
        <f t="shared" si="0"/>
        <v>21.1875</v>
      </c>
      <c r="FI19" s="6">
        <f t="shared" si="1"/>
        <v>21.6818</v>
      </c>
      <c r="FJ19" s="6">
        <f t="shared" si="2"/>
        <v>11.0667</v>
      </c>
      <c r="FK19" s="6">
        <f t="shared" si="3"/>
        <v>7.25</v>
      </c>
      <c r="FL19" s="6">
        <f t="shared" si="4"/>
        <v>0</v>
      </c>
      <c r="FM19" s="6">
        <f t="shared" si="5"/>
        <v>0</v>
      </c>
      <c r="FN19" s="6">
        <f t="shared" si="6"/>
        <v>61.18599999999999</v>
      </c>
    </row>
    <row r="20" spans="1:170" ht="15">
      <c r="A20" s="2">
        <v>19</v>
      </c>
      <c r="B20" s="2" t="s">
        <v>761</v>
      </c>
      <c r="C20" s="2" t="s">
        <v>762</v>
      </c>
      <c r="D20" s="2" t="s">
        <v>763</v>
      </c>
      <c r="E20" s="2" t="s">
        <v>764</v>
      </c>
      <c r="F20" s="2" t="s">
        <v>765</v>
      </c>
      <c r="G20" s="2" t="s">
        <v>142</v>
      </c>
      <c r="H20" s="2" t="s">
        <v>143</v>
      </c>
      <c r="I20" s="2" t="s">
        <v>144</v>
      </c>
      <c r="J20" s="2" t="s">
        <v>144</v>
      </c>
      <c r="K20" s="2" t="s">
        <v>155</v>
      </c>
      <c r="L20" s="2" t="s">
        <v>146</v>
      </c>
      <c r="M20" s="2" t="s">
        <v>146</v>
      </c>
      <c r="N20" s="2" t="s">
        <v>146</v>
      </c>
      <c r="O20" s="2" t="s">
        <v>147</v>
      </c>
      <c r="P20" s="2" t="s">
        <v>147</v>
      </c>
      <c r="Q20" s="2" t="s">
        <v>766</v>
      </c>
      <c r="R20" s="2" t="s">
        <v>753</v>
      </c>
      <c r="S20" s="2" t="s">
        <v>754</v>
      </c>
      <c r="T20" s="2" t="s">
        <v>208</v>
      </c>
      <c r="U20" s="2" t="s">
        <v>208</v>
      </c>
      <c r="V20" s="2" t="s">
        <v>338</v>
      </c>
      <c r="W20" s="2" t="s">
        <v>755</v>
      </c>
      <c r="X20" s="2" t="s">
        <v>756</v>
      </c>
      <c r="Y20" s="2" t="s">
        <v>754</v>
      </c>
      <c r="Z20" s="2" t="s">
        <v>208</v>
      </c>
      <c r="AA20" s="2" t="s">
        <v>208</v>
      </c>
      <c r="AB20" s="2" t="s">
        <v>338</v>
      </c>
      <c r="AC20" s="2" t="s">
        <v>755</v>
      </c>
      <c r="AD20" s="2" t="s">
        <v>756</v>
      </c>
      <c r="AE20" s="2" t="s">
        <v>148</v>
      </c>
      <c r="AF20" s="2" t="s">
        <v>144</v>
      </c>
      <c r="AG20" s="2" t="s">
        <v>767</v>
      </c>
      <c r="AH20" s="2">
        <v>2010</v>
      </c>
      <c r="AI20" s="2" t="s">
        <v>768</v>
      </c>
      <c r="AJ20" s="2" t="s">
        <v>225</v>
      </c>
      <c r="AK20" s="2">
        <v>1638</v>
      </c>
      <c r="AL20" s="2">
        <v>2400</v>
      </c>
      <c r="AM20" s="2">
        <v>68.25</v>
      </c>
      <c r="BF20" s="2" t="s">
        <v>149</v>
      </c>
      <c r="BG20" s="2" t="s">
        <v>144</v>
      </c>
      <c r="BH20" s="2" t="s">
        <v>769</v>
      </c>
      <c r="BI20" s="2">
        <v>2013</v>
      </c>
      <c r="BJ20" s="2" t="s">
        <v>150</v>
      </c>
      <c r="BK20" s="2" t="s">
        <v>225</v>
      </c>
      <c r="BL20" s="2">
        <v>1104</v>
      </c>
      <c r="BM20" s="2">
        <v>1600</v>
      </c>
      <c r="BN20" s="2">
        <v>69</v>
      </c>
      <c r="BO20" s="2" t="s">
        <v>151</v>
      </c>
      <c r="BP20" s="2" t="s">
        <v>144</v>
      </c>
      <c r="BQ20" s="2" t="s">
        <v>770</v>
      </c>
      <c r="BR20" s="2">
        <v>2011</v>
      </c>
      <c r="BS20" s="2" t="s">
        <v>203</v>
      </c>
      <c r="BT20" s="2" t="s">
        <v>225</v>
      </c>
      <c r="BU20" s="2">
        <v>799</v>
      </c>
      <c r="BV20" s="2">
        <v>1100</v>
      </c>
      <c r="BW20" s="2">
        <v>72.64</v>
      </c>
      <c r="DV20" s="2" t="s">
        <v>152</v>
      </c>
      <c r="DW20" s="2" t="s">
        <v>144</v>
      </c>
      <c r="DX20" s="2">
        <v>2011</v>
      </c>
      <c r="DY20" s="2">
        <v>90</v>
      </c>
      <c r="DZ20" s="2">
        <v>150</v>
      </c>
      <c r="EA20" s="2">
        <v>60</v>
      </c>
      <c r="FH20" s="6">
        <f t="shared" si="0"/>
        <v>20.475</v>
      </c>
      <c r="FI20" s="6">
        <f t="shared" si="1"/>
        <v>21.7909</v>
      </c>
      <c r="FJ20" s="6">
        <f t="shared" si="2"/>
        <v>12</v>
      </c>
      <c r="FK20" s="6">
        <f t="shared" si="3"/>
        <v>6.9</v>
      </c>
      <c r="FL20" s="6">
        <f t="shared" si="4"/>
        <v>0</v>
      </c>
      <c r="FM20" s="6">
        <f t="shared" si="5"/>
        <v>0</v>
      </c>
      <c r="FN20" s="6">
        <f t="shared" si="6"/>
        <v>61.1659</v>
      </c>
    </row>
    <row r="21" spans="1:170" ht="15">
      <c r="A21" s="2">
        <v>20</v>
      </c>
      <c r="B21" s="2" t="s">
        <v>404</v>
      </c>
      <c r="C21" s="2" t="s">
        <v>405</v>
      </c>
      <c r="D21" s="2" t="s">
        <v>406</v>
      </c>
      <c r="E21" s="2" t="s">
        <v>407</v>
      </c>
      <c r="F21" s="2" t="s">
        <v>408</v>
      </c>
      <c r="G21" s="2" t="s">
        <v>142</v>
      </c>
      <c r="H21" s="2" t="s">
        <v>143</v>
      </c>
      <c r="I21" s="2" t="s">
        <v>144</v>
      </c>
      <c r="J21" s="2" t="s">
        <v>144</v>
      </c>
      <c r="K21" s="2" t="s">
        <v>145</v>
      </c>
      <c r="L21" s="2" t="s">
        <v>146</v>
      </c>
      <c r="M21" s="2" t="s">
        <v>146</v>
      </c>
      <c r="N21" s="2" t="s">
        <v>146</v>
      </c>
      <c r="O21" s="2" t="s">
        <v>147</v>
      </c>
      <c r="P21" s="2" t="s">
        <v>147</v>
      </c>
      <c r="Q21" s="2" t="s">
        <v>409</v>
      </c>
      <c r="R21" s="2" t="s">
        <v>410</v>
      </c>
      <c r="S21" s="2" t="s">
        <v>411</v>
      </c>
      <c r="T21" s="2" t="s">
        <v>265</v>
      </c>
      <c r="U21" s="2" t="s">
        <v>265</v>
      </c>
      <c r="V21" s="2" t="s">
        <v>412</v>
      </c>
      <c r="W21" s="2" t="s">
        <v>413</v>
      </c>
      <c r="X21" s="2" t="s">
        <v>414</v>
      </c>
      <c r="Y21" s="2" t="s">
        <v>411</v>
      </c>
      <c r="Z21" s="2" t="s">
        <v>265</v>
      </c>
      <c r="AA21" s="2" t="s">
        <v>265</v>
      </c>
      <c r="AB21" s="2" t="s">
        <v>412</v>
      </c>
      <c r="AC21" s="2" t="s">
        <v>413</v>
      </c>
      <c r="AD21" s="2" t="s">
        <v>414</v>
      </c>
      <c r="AE21" s="2" t="s">
        <v>148</v>
      </c>
      <c r="AF21" s="2" t="s">
        <v>144</v>
      </c>
      <c r="AG21" s="2" t="s">
        <v>415</v>
      </c>
      <c r="AH21" s="2">
        <v>2010</v>
      </c>
      <c r="AI21" s="2" t="s">
        <v>416</v>
      </c>
      <c r="AJ21" s="2" t="s">
        <v>318</v>
      </c>
      <c r="AK21" s="2">
        <v>1652</v>
      </c>
      <c r="AL21" s="2">
        <v>2400</v>
      </c>
      <c r="AM21" s="2">
        <v>68.83</v>
      </c>
      <c r="BF21" s="2" t="s">
        <v>149</v>
      </c>
      <c r="BG21" s="2" t="s">
        <v>144</v>
      </c>
      <c r="BH21" s="2" t="s">
        <v>417</v>
      </c>
      <c r="BI21" s="2">
        <v>2013</v>
      </c>
      <c r="BJ21" s="2" t="s">
        <v>220</v>
      </c>
      <c r="BK21" s="2" t="s">
        <v>318</v>
      </c>
      <c r="BL21" s="2">
        <v>1238</v>
      </c>
      <c r="BM21" s="2">
        <v>1600</v>
      </c>
      <c r="BN21" s="2">
        <v>77.38</v>
      </c>
      <c r="BO21" s="2" t="s">
        <v>151</v>
      </c>
      <c r="BP21" s="2" t="s">
        <v>144</v>
      </c>
      <c r="BQ21" s="2" t="s">
        <v>418</v>
      </c>
      <c r="BR21" s="2">
        <v>2011</v>
      </c>
      <c r="BS21" s="2" t="s">
        <v>203</v>
      </c>
      <c r="BT21" s="2" t="s">
        <v>318</v>
      </c>
      <c r="BU21" s="2">
        <v>791</v>
      </c>
      <c r="BV21" s="2">
        <v>1100</v>
      </c>
      <c r="BW21" s="2">
        <v>71.91</v>
      </c>
      <c r="DV21" s="2" t="s">
        <v>152</v>
      </c>
      <c r="DW21" s="2" t="s">
        <v>144</v>
      </c>
      <c r="DX21" s="2">
        <v>2011</v>
      </c>
      <c r="DY21" s="2">
        <v>84</v>
      </c>
      <c r="DZ21" s="2">
        <v>150</v>
      </c>
      <c r="EA21" s="2">
        <v>56</v>
      </c>
      <c r="EB21" s="2" t="s">
        <v>145</v>
      </c>
      <c r="EC21" s="2" t="s">
        <v>265</v>
      </c>
      <c r="ED21" s="2" t="s">
        <v>265</v>
      </c>
      <c r="EE21" s="2" t="s">
        <v>419</v>
      </c>
      <c r="EF21" s="2" t="s">
        <v>420</v>
      </c>
      <c r="FH21" s="6">
        <f t="shared" si="0"/>
        <v>20.65</v>
      </c>
      <c r="FI21" s="6">
        <f t="shared" si="1"/>
        <v>21.5727</v>
      </c>
      <c r="FJ21" s="6">
        <f t="shared" si="2"/>
        <v>11.2</v>
      </c>
      <c r="FK21" s="6">
        <f t="shared" si="3"/>
        <v>7.7375</v>
      </c>
      <c r="FL21" s="6">
        <f t="shared" si="4"/>
        <v>0</v>
      </c>
      <c r="FM21" s="6">
        <f t="shared" si="5"/>
        <v>0</v>
      </c>
      <c r="FN21" s="6">
        <f t="shared" si="6"/>
        <v>61.1602</v>
      </c>
    </row>
    <row r="22" spans="1:170" ht="15">
      <c r="A22" s="2">
        <v>21</v>
      </c>
      <c r="B22" s="2" t="s">
        <v>890</v>
      </c>
      <c r="C22" s="2" t="s">
        <v>403</v>
      </c>
      <c r="D22" s="2" t="s">
        <v>731</v>
      </c>
      <c r="E22" s="2" t="s">
        <v>280</v>
      </c>
      <c r="F22" s="2" t="s">
        <v>891</v>
      </c>
      <c r="G22" s="2" t="s">
        <v>159</v>
      </c>
      <c r="H22" s="2" t="s">
        <v>154</v>
      </c>
      <c r="I22" s="2" t="s">
        <v>144</v>
      </c>
      <c r="J22" s="2" t="s">
        <v>144</v>
      </c>
      <c r="K22" s="2" t="s">
        <v>188</v>
      </c>
      <c r="L22" s="2" t="s">
        <v>146</v>
      </c>
      <c r="M22" s="2" t="s">
        <v>146</v>
      </c>
      <c r="N22" s="2" t="s">
        <v>146</v>
      </c>
      <c r="O22" s="2" t="s">
        <v>147</v>
      </c>
      <c r="P22" s="2" t="s">
        <v>147</v>
      </c>
      <c r="Q22" s="2" t="s">
        <v>892</v>
      </c>
      <c r="R22" s="2" t="s">
        <v>893</v>
      </c>
      <c r="S22" s="2" t="s">
        <v>894</v>
      </c>
      <c r="T22" s="2" t="s">
        <v>208</v>
      </c>
      <c r="U22" s="2" t="s">
        <v>208</v>
      </c>
      <c r="V22" s="2" t="s">
        <v>470</v>
      </c>
      <c r="W22" s="2" t="s">
        <v>892</v>
      </c>
      <c r="X22" s="2" t="s">
        <v>895</v>
      </c>
      <c r="Y22" s="2" t="s">
        <v>894</v>
      </c>
      <c r="Z22" s="2" t="s">
        <v>208</v>
      </c>
      <c r="AA22" s="2" t="s">
        <v>208</v>
      </c>
      <c r="AB22" s="2" t="s">
        <v>470</v>
      </c>
      <c r="AC22" s="2" t="s">
        <v>892</v>
      </c>
      <c r="AD22" s="2" t="s">
        <v>895</v>
      </c>
      <c r="AE22" s="2" t="s">
        <v>148</v>
      </c>
      <c r="AF22" s="2" t="s">
        <v>144</v>
      </c>
      <c r="AG22" s="2" t="s">
        <v>896</v>
      </c>
      <c r="AH22" s="2">
        <v>2006</v>
      </c>
      <c r="AI22" s="2" t="s">
        <v>897</v>
      </c>
      <c r="AJ22" s="2" t="s">
        <v>807</v>
      </c>
      <c r="AK22" s="2">
        <v>1460</v>
      </c>
      <c r="AL22" s="2">
        <v>2400</v>
      </c>
      <c r="AM22" s="2">
        <v>60.83</v>
      </c>
      <c r="BF22" s="2" t="s">
        <v>149</v>
      </c>
      <c r="BG22" s="2" t="s">
        <v>144</v>
      </c>
      <c r="BH22" s="2" t="s">
        <v>896</v>
      </c>
      <c r="BI22" s="2">
        <v>2010</v>
      </c>
      <c r="BJ22" s="2" t="s">
        <v>150</v>
      </c>
      <c r="BK22" s="2" t="s">
        <v>807</v>
      </c>
      <c r="BL22" s="2">
        <v>552</v>
      </c>
      <c r="BM22" s="2">
        <v>800</v>
      </c>
      <c r="BN22" s="2">
        <v>69</v>
      </c>
      <c r="BO22" s="2" t="s">
        <v>151</v>
      </c>
      <c r="BP22" s="2" t="s">
        <v>144</v>
      </c>
      <c r="BQ22" s="2" t="s">
        <v>896</v>
      </c>
      <c r="BR22" s="2">
        <v>2008</v>
      </c>
      <c r="BS22" s="2" t="s">
        <v>898</v>
      </c>
      <c r="BT22" s="2" t="s">
        <v>807</v>
      </c>
      <c r="BU22" s="2">
        <v>774</v>
      </c>
      <c r="BV22" s="2">
        <v>1100</v>
      </c>
      <c r="BW22" s="2">
        <v>70.36</v>
      </c>
      <c r="CY22" s="2" t="s">
        <v>278</v>
      </c>
      <c r="CZ22" s="2" t="s">
        <v>144</v>
      </c>
      <c r="DA22" s="2" t="s">
        <v>899</v>
      </c>
      <c r="DB22" s="2">
        <v>2011</v>
      </c>
      <c r="DC22" s="2" t="s">
        <v>150</v>
      </c>
      <c r="DD22" s="2" t="s">
        <v>900</v>
      </c>
      <c r="DE22" s="2">
        <v>247</v>
      </c>
      <c r="DF22" s="2">
        <v>400</v>
      </c>
      <c r="DG22" s="2">
        <v>61.75</v>
      </c>
      <c r="DV22" s="2" t="s">
        <v>152</v>
      </c>
      <c r="DW22" s="2" t="s">
        <v>144</v>
      </c>
      <c r="DX22" s="2">
        <v>2011</v>
      </c>
      <c r="DY22" s="2">
        <v>88</v>
      </c>
      <c r="DZ22" s="2">
        <v>150</v>
      </c>
      <c r="EA22" s="2">
        <v>58.67</v>
      </c>
      <c r="EB22" s="2" t="s">
        <v>188</v>
      </c>
      <c r="EC22" s="2" t="s">
        <v>337</v>
      </c>
      <c r="ED22" s="2" t="s">
        <v>337</v>
      </c>
      <c r="EE22" s="2" t="s">
        <v>901</v>
      </c>
      <c r="EF22" s="2" t="s">
        <v>233</v>
      </c>
      <c r="FH22" s="6">
        <f t="shared" si="0"/>
        <v>18.25</v>
      </c>
      <c r="FI22" s="6">
        <f t="shared" si="1"/>
        <v>21.1091</v>
      </c>
      <c r="FJ22" s="6">
        <f t="shared" si="2"/>
        <v>11.7333</v>
      </c>
      <c r="FK22" s="6">
        <f t="shared" si="3"/>
        <v>6.9</v>
      </c>
      <c r="FL22" s="6">
        <f t="shared" si="4"/>
        <v>3.0875</v>
      </c>
      <c r="FM22" s="6">
        <f t="shared" si="5"/>
        <v>0</v>
      </c>
      <c r="FN22" s="6">
        <f t="shared" si="6"/>
        <v>61.079899999999995</v>
      </c>
    </row>
    <row r="23" spans="1:170" ht="15">
      <c r="A23" s="2">
        <v>22</v>
      </c>
      <c r="B23" s="2" t="s">
        <v>511</v>
      </c>
      <c r="C23" s="2" t="s">
        <v>512</v>
      </c>
      <c r="D23" s="2" t="s">
        <v>513</v>
      </c>
      <c r="E23" s="2" t="s">
        <v>514</v>
      </c>
      <c r="F23" s="2" t="s">
        <v>515</v>
      </c>
      <c r="G23" s="2" t="s">
        <v>142</v>
      </c>
      <c r="H23" s="2" t="s">
        <v>154</v>
      </c>
      <c r="I23" s="2" t="s">
        <v>144</v>
      </c>
      <c r="J23" s="2" t="s">
        <v>144</v>
      </c>
      <c r="K23" s="2" t="s">
        <v>155</v>
      </c>
      <c r="L23" s="2" t="s">
        <v>146</v>
      </c>
      <c r="M23" s="2" t="s">
        <v>146</v>
      </c>
      <c r="N23" s="2" t="s">
        <v>146</v>
      </c>
      <c r="O23" s="2" t="s">
        <v>147</v>
      </c>
      <c r="P23" s="2" t="s">
        <v>147</v>
      </c>
      <c r="Q23" s="2" t="s">
        <v>516</v>
      </c>
      <c r="R23" s="2" t="s">
        <v>517</v>
      </c>
      <c r="S23" s="2" t="s">
        <v>518</v>
      </c>
      <c r="T23" s="2" t="s">
        <v>519</v>
      </c>
      <c r="U23" s="2" t="s">
        <v>169</v>
      </c>
      <c r="V23" s="2" t="s">
        <v>520</v>
      </c>
      <c r="W23" s="2" t="s">
        <v>516</v>
      </c>
      <c r="X23" s="2" t="s">
        <v>224</v>
      </c>
      <c r="Y23" s="2" t="s">
        <v>518</v>
      </c>
      <c r="Z23" s="2" t="s">
        <v>519</v>
      </c>
      <c r="AA23" s="2" t="s">
        <v>169</v>
      </c>
      <c r="AB23" s="2" t="s">
        <v>520</v>
      </c>
      <c r="AC23" s="2" t="s">
        <v>516</v>
      </c>
      <c r="AD23" s="2" t="s">
        <v>224</v>
      </c>
      <c r="AE23" s="2" t="s">
        <v>148</v>
      </c>
      <c r="AF23" s="2" t="s">
        <v>144</v>
      </c>
      <c r="AG23" s="2" t="s">
        <v>521</v>
      </c>
      <c r="AH23" s="2">
        <v>2009</v>
      </c>
      <c r="AI23" s="2" t="s">
        <v>522</v>
      </c>
      <c r="AJ23" s="2" t="s">
        <v>214</v>
      </c>
      <c r="AK23" s="2">
        <v>1582</v>
      </c>
      <c r="AL23" s="2">
        <v>2400</v>
      </c>
      <c r="AM23" s="2">
        <v>65.92</v>
      </c>
      <c r="BF23" s="2" t="s">
        <v>149</v>
      </c>
      <c r="BG23" s="2" t="s">
        <v>144</v>
      </c>
      <c r="BH23" s="2" t="s">
        <v>523</v>
      </c>
      <c r="BI23" s="2">
        <v>2012</v>
      </c>
      <c r="BJ23" s="2" t="s">
        <v>150</v>
      </c>
      <c r="BK23" s="2" t="s">
        <v>214</v>
      </c>
      <c r="BL23" s="2">
        <v>538</v>
      </c>
      <c r="BM23" s="2">
        <v>800</v>
      </c>
      <c r="BN23" s="2">
        <v>67.25</v>
      </c>
      <c r="BO23" s="2" t="s">
        <v>151</v>
      </c>
      <c r="BP23" s="2" t="s">
        <v>144</v>
      </c>
      <c r="BQ23" s="2" t="s">
        <v>524</v>
      </c>
      <c r="BR23" s="2">
        <v>2010</v>
      </c>
      <c r="BS23" s="2" t="s">
        <v>525</v>
      </c>
      <c r="BT23" s="2" t="s">
        <v>214</v>
      </c>
      <c r="BU23" s="2">
        <v>814</v>
      </c>
      <c r="BV23" s="2">
        <v>1100</v>
      </c>
      <c r="BW23" s="2">
        <v>74</v>
      </c>
      <c r="DV23" s="2" t="s">
        <v>152</v>
      </c>
      <c r="DW23" s="2" t="s">
        <v>144</v>
      </c>
      <c r="DX23" s="2">
        <v>2011</v>
      </c>
      <c r="DY23" s="2">
        <v>92</v>
      </c>
      <c r="DZ23" s="2">
        <v>150</v>
      </c>
      <c r="EA23" s="2">
        <v>61.33</v>
      </c>
      <c r="FH23" s="6">
        <f t="shared" si="0"/>
        <v>19.775</v>
      </c>
      <c r="FI23" s="6">
        <f t="shared" si="1"/>
        <v>22.2</v>
      </c>
      <c r="FJ23" s="6">
        <f t="shared" si="2"/>
        <v>12.2667</v>
      </c>
      <c r="FK23" s="6">
        <f t="shared" si="3"/>
        <v>6.725</v>
      </c>
      <c r="FL23" s="6">
        <f t="shared" si="4"/>
        <v>0</v>
      </c>
      <c r="FM23" s="6">
        <f t="shared" si="5"/>
        <v>0</v>
      </c>
      <c r="FN23" s="6">
        <f t="shared" si="6"/>
        <v>60.966699999999996</v>
      </c>
    </row>
    <row r="24" spans="1:170" ht="15">
      <c r="A24" s="2">
        <v>23</v>
      </c>
      <c r="B24" s="2" t="s">
        <v>471</v>
      </c>
      <c r="C24" s="2" t="s">
        <v>472</v>
      </c>
      <c r="D24" s="2" t="s">
        <v>462</v>
      </c>
      <c r="E24" s="2" t="s">
        <v>473</v>
      </c>
      <c r="F24" s="2" t="s">
        <v>474</v>
      </c>
      <c r="G24" s="2" t="s">
        <v>142</v>
      </c>
      <c r="H24" s="2" t="s">
        <v>143</v>
      </c>
      <c r="I24" s="2" t="s">
        <v>144</v>
      </c>
      <c r="J24" s="2" t="s">
        <v>144</v>
      </c>
      <c r="K24" s="2" t="s">
        <v>155</v>
      </c>
      <c r="L24" s="2" t="s">
        <v>146</v>
      </c>
      <c r="M24" s="2" t="s">
        <v>146</v>
      </c>
      <c r="N24" s="2" t="s">
        <v>146</v>
      </c>
      <c r="O24" s="2" t="s">
        <v>147</v>
      </c>
      <c r="P24" s="2" t="s">
        <v>147</v>
      </c>
      <c r="Q24" s="2" t="s">
        <v>475</v>
      </c>
      <c r="R24" s="2" t="s">
        <v>476</v>
      </c>
      <c r="S24" s="2" t="s">
        <v>477</v>
      </c>
      <c r="T24" s="2" t="s">
        <v>281</v>
      </c>
      <c r="U24" s="2" t="s">
        <v>282</v>
      </c>
      <c r="V24" s="2" t="s">
        <v>478</v>
      </c>
      <c r="W24" s="2" t="s">
        <v>479</v>
      </c>
      <c r="X24" s="2" t="s">
        <v>480</v>
      </c>
      <c r="Y24" s="2" t="s">
        <v>477</v>
      </c>
      <c r="Z24" s="2" t="s">
        <v>281</v>
      </c>
      <c r="AA24" s="2" t="s">
        <v>282</v>
      </c>
      <c r="AB24" s="2" t="s">
        <v>478</v>
      </c>
      <c r="AC24" s="2" t="s">
        <v>479</v>
      </c>
      <c r="AD24" s="2" t="s">
        <v>480</v>
      </c>
      <c r="AE24" s="2" t="s">
        <v>148</v>
      </c>
      <c r="AF24" s="2" t="s">
        <v>144</v>
      </c>
      <c r="AG24" s="2" t="s">
        <v>481</v>
      </c>
      <c r="AH24" s="2">
        <v>2010</v>
      </c>
      <c r="AI24" s="2" t="s">
        <v>482</v>
      </c>
      <c r="AJ24" s="2" t="s">
        <v>225</v>
      </c>
      <c r="AK24" s="2">
        <v>1664</v>
      </c>
      <c r="AL24" s="2">
        <v>2400</v>
      </c>
      <c r="AM24" s="2">
        <v>69.33</v>
      </c>
      <c r="BF24" s="2" t="s">
        <v>149</v>
      </c>
      <c r="BG24" s="2" t="s">
        <v>144</v>
      </c>
      <c r="BH24" s="2" t="s">
        <v>483</v>
      </c>
      <c r="BI24" s="2">
        <v>2013</v>
      </c>
      <c r="BJ24" s="2" t="s">
        <v>150</v>
      </c>
      <c r="BK24" s="2" t="s">
        <v>225</v>
      </c>
      <c r="BL24" s="2">
        <v>938</v>
      </c>
      <c r="BM24" s="2">
        <v>1600</v>
      </c>
      <c r="BN24" s="2">
        <v>58.62</v>
      </c>
      <c r="BO24" s="2" t="s">
        <v>151</v>
      </c>
      <c r="BP24" s="2" t="s">
        <v>144</v>
      </c>
      <c r="BQ24" s="2" t="s">
        <v>484</v>
      </c>
      <c r="BR24" s="2">
        <v>2011</v>
      </c>
      <c r="BS24" s="2" t="s">
        <v>485</v>
      </c>
      <c r="BT24" s="2" t="s">
        <v>225</v>
      </c>
      <c r="BU24" s="2">
        <v>807</v>
      </c>
      <c r="BV24" s="2">
        <v>1100</v>
      </c>
      <c r="BW24" s="2">
        <v>73.36</v>
      </c>
      <c r="DV24" s="2" t="s">
        <v>152</v>
      </c>
      <c r="DW24" s="2" t="s">
        <v>144</v>
      </c>
      <c r="DX24" s="2">
        <v>2011</v>
      </c>
      <c r="DY24" s="2">
        <v>92</v>
      </c>
      <c r="DZ24" s="2">
        <v>150</v>
      </c>
      <c r="EA24" s="2">
        <v>61.33</v>
      </c>
      <c r="FH24" s="6">
        <f t="shared" si="0"/>
        <v>20.8</v>
      </c>
      <c r="FI24" s="6">
        <f t="shared" si="1"/>
        <v>22.0091</v>
      </c>
      <c r="FJ24" s="6">
        <f t="shared" si="2"/>
        <v>12.2667</v>
      </c>
      <c r="FK24" s="6">
        <f t="shared" si="3"/>
        <v>5.8625</v>
      </c>
      <c r="FL24" s="6">
        <f t="shared" si="4"/>
        <v>0</v>
      </c>
      <c r="FM24" s="6">
        <f t="shared" si="5"/>
        <v>0</v>
      </c>
      <c r="FN24" s="6">
        <f t="shared" si="6"/>
        <v>60.9383</v>
      </c>
    </row>
    <row r="25" spans="1:170" ht="15">
      <c r="A25" s="2">
        <v>24</v>
      </c>
      <c r="B25" s="2" t="s">
        <v>791</v>
      </c>
      <c r="C25" s="2" t="s">
        <v>792</v>
      </c>
      <c r="D25" s="2" t="s">
        <v>187</v>
      </c>
      <c r="E25" s="2" t="s">
        <v>793</v>
      </c>
      <c r="F25" s="2" t="s">
        <v>794</v>
      </c>
      <c r="G25" s="2" t="s">
        <v>142</v>
      </c>
      <c r="H25" s="2" t="s">
        <v>143</v>
      </c>
      <c r="I25" s="2" t="s">
        <v>144</v>
      </c>
      <c r="J25" s="2" t="s">
        <v>144</v>
      </c>
      <c r="K25" s="2" t="s">
        <v>188</v>
      </c>
      <c r="L25" s="2" t="s">
        <v>146</v>
      </c>
      <c r="M25" s="2" t="s">
        <v>146</v>
      </c>
      <c r="N25" s="2" t="s">
        <v>146</v>
      </c>
      <c r="O25" s="2" t="s">
        <v>147</v>
      </c>
      <c r="P25" s="2" t="s">
        <v>147</v>
      </c>
      <c r="Q25" s="2" t="s">
        <v>795</v>
      </c>
      <c r="R25" s="2" t="s">
        <v>788</v>
      </c>
      <c r="S25" s="2" t="s">
        <v>796</v>
      </c>
      <c r="T25" s="2" t="s">
        <v>207</v>
      </c>
      <c r="U25" s="2" t="s">
        <v>208</v>
      </c>
      <c r="V25" s="2" t="s">
        <v>561</v>
      </c>
      <c r="W25" s="2" t="s">
        <v>795</v>
      </c>
      <c r="X25" s="2" t="s">
        <v>790</v>
      </c>
      <c r="Y25" s="2" t="s">
        <v>796</v>
      </c>
      <c r="Z25" s="2" t="s">
        <v>207</v>
      </c>
      <c r="AA25" s="2" t="s">
        <v>208</v>
      </c>
      <c r="AB25" s="2" t="s">
        <v>561</v>
      </c>
      <c r="AC25" s="2" t="s">
        <v>795</v>
      </c>
      <c r="AD25" s="2" t="s">
        <v>790</v>
      </c>
      <c r="AE25" s="2" t="s">
        <v>148</v>
      </c>
      <c r="AF25" s="2" t="s">
        <v>144</v>
      </c>
      <c r="AG25" s="2" t="s">
        <v>797</v>
      </c>
      <c r="AH25" s="2">
        <v>2008</v>
      </c>
      <c r="AI25" s="2" t="s">
        <v>798</v>
      </c>
      <c r="AJ25" s="2" t="s">
        <v>799</v>
      </c>
      <c r="AK25" s="2">
        <v>1607</v>
      </c>
      <c r="AL25" s="2">
        <v>2400</v>
      </c>
      <c r="AM25" s="2">
        <v>66.96</v>
      </c>
      <c r="BF25" s="2" t="s">
        <v>149</v>
      </c>
      <c r="BG25" s="2" t="s">
        <v>144</v>
      </c>
      <c r="BH25" s="2" t="s">
        <v>800</v>
      </c>
      <c r="BI25" s="2">
        <v>2011</v>
      </c>
      <c r="BJ25" s="2" t="s">
        <v>150</v>
      </c>
      <c r="BK25" s="2" t="s">
        <v>799</v>
      </c>
      <c r="BL25" s="2">
        <v>546</v>
      </c>
      <c r="BM25" s="2">
        <v>800</v>
      </c>
      <c r="BN25" s="2">
        <v>68.25</v>
      </c>
      <c r="BO25" s="2" t="s">
        <v>151</v>
      </c>
      <c r="BP25" s="2" t="s">
        <v>144</v>
      </c>
      <c r="BQ25" s="2" t="s">
        <v>801</v>
      </c>
      <c r="BR25" s="2">
        <v>2009</v>
      </c>
      <c r="BS25" s="2" t="s">
        <v>226</v>
      </c>
      <c r="BT25" s="2" t="s">
        <v>799</v>
      </c>
      <c r="BU25" s="2">
        <v>797</v>
      </c>
      <c r="BV25" s="2">
        <v>1100</v>
      </c>
      <c r="BW25" s="2">
        <v>72.45</v>
      </c>
      <c r="DV25" s="2" t="s">
        <v>152</v>
      </c>
      <c r="DW25" s="2" t="s">
        <v>144</v>
      </c>
      <c r="DX25" s="2">
        <v>2013</v>
      </c>
      <c r="DY25" s="2">
        <v>92</v>
      </c>
      <c r="DZ25" s="2">
        <v>150</v>
      </c>
      <c r="EA25" s="2">
        <v>61.33</v>
      </c>
      <c r="EB25" s="2" t="s">
        <v>188</v>
      </c>
      <c r="EC25" s="2" t="s">
        <v>337</v>
      </c>
      <c r="ED25" s="2" t="s">
        <v>802</v>
      </c>
      <c r="EE25" s="2" t="s">
        <v>803</v>
      </c>
      <c r="EF25" s="2" t="s">
        <v>804</v>
      </c>
      <c r="FH25" s="6">
        <f t="shared" si="0"/>
        <v>20.0875</v>
      </c>
      <c r="FI25" s="6">
        <f t="shared" si="1"/>
        <v>21.7364</v>
      </c>
      <c r="FJ25" s="6">
        <f t="shared" si="2"/>
        <v>12.2667</v>
      </c>
      <c r="FK25" s="6">
        <f t="shared" si="3"/>
        <v>6.825</v>
      </c>
      <c r="FL25" s="6">
        <f t="shared" si="4"/>
        <v>0</v>
      </c>
      <c r="FM25" s="6">
        <f t="shared" si="5"/>
        <v>0</v>
      </c>
      <c r="FN25" s="6">
        <f t="shared" si="6"/>
        <v>60.9156</v>
      </c>
    </row>
    <row r="26" spans="1:170" ht="15">
      <c r="A26" s="2">
        <v>25</v>
      </c>
      <c r="B26" s="2" t="s">
        <v>300</v>
      </c>
      <c r="C26" s="2" t="s">
        <v>301</v>
      </c>
      <c r="D26" s="2" t="s">
        <v>302</v>
      </c>
      <c r="E26" s="2" t="s">
        <v>303</v>
      </c>
      <c r="F26" s="2" t="s">
        <v>304</v>
      </c>
      <c r="G26" s="2" t="s">
        <v>142</v>
      </c>
      <c r="H26" s="2" t="s">
        <v>154</v>
      </c>
      <c r="I26" s="2" t="s">
        <v>144</v>
      </c>
      <c r="J26" s="2" t="s">
        <v>144</v>
      </c>
      <c r="K26" s="2" t="s">
        <v>155</v>
      </c>
      <c r="L26" s="2" t="s">
        <v>146</v>
      </c>
      <c r="M26" s="2" t="s">
        <v>146</v>
      </c>
      <c r="N26" s="2" t="s">
        <v>146</v>
      </c>
      <c r="O26" s="2" t="s">
        <v>147</v>
      </c>
      <c r="P26" s="2" t="s">
        <v>147</v>
      </c>
      <c r="Q26" s="2" t="s">
        <v>305</v>
      </c>
      <c r="R26" s="2" t="s">
        <v>306</v>
      </c>
      <c r="S26" s="2" t="s">
        <v>307</v>
      </c>
      <c r="T26" s="2" t="s">
        <v>308</v>
      </c>
      <c r="U26" s="2" t="s">
        <v>309</v>
      </c>
      <c r="V26" s="2" t="s">
        <v>310</v>
      </c>
      <c r="W26" s="2" t="s">
        <v>311</v>
      </c>
      <c r="X26" s="2" t="s">
        <v>312</v>
      </c>
      <c r="Y26" s="2" t="s">
        <v>307</v>
      </c>
      <c r="Z26" s="2" t="s">
        <v>308</v>
      </c>
      <c r="AA26" s="2" t="s">
        <v>309</v>
      </c>
      <c r="AB26" s="2" t="s">
        <v>310</v>
      </c>
      <c r="AC26" s="2" t="s">
        <v>311</v>
      </c>
      <c r="AD26" s="2" t="s">
        <v>312</v>
      </c>
      <c r="AE26" s="2" t="s">
        <v>148</v>
      </c>
      <c r="AF26" s="2" t="s">
        <v>144</v>
      </c>
      <c r="AG26" s="2" t="s">
        <v>313</v>
      </c>
      <c r="AH26" s="2">
        <v>2005</v>
      </c>
      <c r="AI26" s="2" t="s">
        <v>314</v>
      </c>
      <c r="AJ26" s="2" t="s">
        <v>210</v>
      </c>
      <c r="AK26" s="2">
        <v>1605</v>
      </c>
      <c r="AL26" s="2">
        <v>2400</v>
      </c>
      <c r="AM26" s="2">
        <v>66.88</v>
      </c>
      <c r="BF26" s="2" t="s">
        <v>149</v>
      </c>
      <c r="BG26" s="2" t="s">
        <v>144</v>
      </c>
      <c r="BH26" s="2" t="s">
        <v>313</v>
      </c>
      <c r="BI26" s="2">
        <v>2007</v>
      </c>
      <c r="BJ26" s="2" t="s">
        <v>315</v>
      </c>
      <c r="BK26" s="2" t="s">
        <v>210</v>
      </c>
      <c r="BL26" s="2">
        <v>1019</v>
      </c>
      <c r="BM26" s="2">
        <v>1600</v>
      </c>
      <c r="BN26" s="2">
        <v>63.69</v>
      </c>
      <c r="BO26" s="2" t="s">
        <v>151</v>
      </c>
      <c r="BP26" s="2" t="s">
        <v>144</v>
      </c>
      <c r="BQ26" s="2" t="s">
        <v>313</v>
      </c>
      <c r="BR26" s="2">
        <v>2010</v>
      </c>
      <c r="BS26" s="2" t="s">
        <v>316</v>
      </c>
      <c r="BT26" s="2" t="s">
        <v>210</v>
      </c>
      <c r="BU26" s="2">
        <v>898</v>
      </c>
      <c r="BV26" s="2">
        <v>1200</v>
      </c>
      <c r="BW26" s="2">
        <v>74.83</v>
      </c>
      <c r="DV26" s="2" t="s">
        <v>152</v>
      </c>
      <c r="DW26" s="2" t="s">
        <v>144</v>
      </c>
      <c r="DX26" s="2">
        <v>2011</v>
      </c>
      <c r="DY26" s="2">
        <v>90</v>
      </c>
      <c r="DZ26" s="2">
        <v>150</v>
      </c>
      <c r="EA26" s="2">
        <v>60</v>
      </c>
      <c r="FH26" s="6">
        <f t="shared" si="0"/>
        <v>20.0625</v>
      </c>
      <c r="FI26" s="6">
        <f t="shared" si="1"/>
        <v>22.45</v>
      </c>
      <c r="FJ26" s="6">
        <f t="shared" si="2"/>
        <v>12</v>
      </c>
      <c r="FK26" s="6">
        <f t="shared" si="3"/>
        <v>6.3688</v>
      </c>
      <c r="FL26" s="6">
        <f t="shared" si="4"/>
        <v>0</v>
      </c>
      <c r="FM26" s="6">
        <f t="shared" si="5"/>
        <v>0</v>
      </c>
      <c r="FN26" s="6">
        <f t="shared" si="6"/>
        <v>60.8813</v>
      </c>
    </row>
    <row r="27" spans="1:170" ht="15">
      <c r="A27" s="2">
        <v>26</v>
      </c>
      <c r="B27" s="2" t="s">
        <v>668</v>
      </c>
      <c r="C27" s="2" t="s">
        <v>669</v>
      </c>
      <c r="D27" s="2" t="s">
        <v>670</v>
      </c>
      <c r="E27" s="2" t="s">
        <v>671</v>
      </c>
      <c r="F27" s="2" t="s">
        <v>672</v>
      </c>
      <c r="G27" s="2" t="s">
        <v>159</v>
      </c>
      <c r="H27" s="2" t="s">
        <v>143</v>
      </c>
      <c r="I27" s="2" t="s">
        <v>144</v>
      </c>
      <c r="J27" s="2" t="s">
        <v>144</v>
      </c>
      <c r="K27" s="2" t="s">
        <v>155</v>
      </c>
      <c r="L27" s="2" t="s">
        <v>146</v>
      </c>
      <c r="M27" s="2" t="s">
        <v>146</v>
      </c>
      <c r="N27" s="2" t="s">
        <v>146</v>
      </c>
      <c r="O27" s="2" t="s">
        <v>147</v>
      </c>
      <c r="P27" s="2" t="s">
        <v>147</v>
      </c>
      <c r="Q27" s="2" t="s">
        <v>673</v>
      </c>
      <c r="R27" s="2" t="s">
        <v>674</v>
      </c>
      <c r="S27" s="2" t="s">
        <v>675</v>
      </c>
      <c r="T27" s="2" t="s">
        <v>202</v>
      </c>
      <c r="U27" s="2" t="s">
        <v>157</v>
      </c>
      <c r="V27" s="2" t="s">
        <v>676</v>
      </c>
      <c r="W27" s="2" t="s">
        <v>673</v>
      </c>
      <c r="X27" s="2" t="s">
        <v>674</v>
      </c>
      <c r="Y27" s="2" t="s">
        <v>675</v>
      </c>
      <c r="Z27" s="2" t="s">
        <v>202</v>
      </c>
      <c r="AA27" s="2" t="s">
        <v>157</v>
      </c>
      <c r="AB27" s="2" t="s">
        <v>676</v>
      </c>
      <c r="AC27" s="2" t="s">
        <v>673</v>
      </c>
      <c r="AD27" s="2" t="s">
        <v>674</v>
      </c>
      <c r="AE27" s="2" t="s">
        <v>148</v>
      </c>
      <c r="AF27" s="2" t="s">
        <v>144</v>
      </c>
      <c r="AG27" s="2" t="s">
        <v>677</v>
      </c>
      <c r="AH27" s="2">
        <v>2010</v>
      </c>
      <c r="AI27" s="2" t="s">
        <v>678</v>
      </c>
      <c r="AJ27" s="2" t="s">
        <v>437</v>
      </c>
      <c r="AK27" s="2">
        <v>1460</v>
      </c>
      <c r="AL27" s="2">
        <v>2400</v>
      </c>
      <c r="AM27" s="2">
        <v>60.83</v>
      </c>
      <c r="BF27" s="2" t="s">
        <v>149</v>
      </c>
      <c r="BG27" s="2" t="s">
        <v>144</v>
      </c>
      <c r="BH27" s="2" t="s">
        <v>679</v>
      </c>
      <c r="BI27" s="2">
        <v>2013</v>
      </c>
      <c r="BJ27" s="2" t="s">
        <v>150</v>
      </c>
      <c r="BK27" s="2" t="s">
        <v>437</v>
      </c>
      <c r="BL27" s="2">
        <v>1101</v>
      </c>
      <c r="BM27" s="2">
        <v>1600</v>
      </c>
      <c r="BN27" s="2">
        <v>68.81</v>
      </c>
      <c r="BO27" s="2" t="s">
        <v>151</v>
      </c>
      <c r="BP27" s="2" t="s">
        <v>144</v>
      </c>
      <c r="BQ27" s="2" t="s">
        <v>680</v>
      </c>
      <c r="BR27" s="2">
        <v>2011</v>
      </c>
      <c r="BS27" s="2" t="s">
        <v>681</v>
      </c>
      <c r="BT27" s="2" t="s">
        <v>437</v>
      </c>
      <c r="BU27" s="2">
        <v>943</v>
      </c>
      <c r="BV27" s="2">
        <v>1200</v>
      </c>
      <c r="BW27" s="2">
        <v>78.58</v>
      </c>
      <c r="DV27" s="2" t="s">
        <v>152</v>
      </c>
      <c r="DW27" s="2" t="s">
        <v>144</v>
      </c>
      <c r="DX27" s="2">
        <v>2011</v>
      </c>
      <c r="DY27" s="2">
        <v>90</v>
      </c>
      <c r="DZ27" s="2">
        <v>150</v>
      </c>
      <c r="EA27" s="2">
        <v>60</v>
      </c>
      <c r="FH27" s="6">
        <f t="shared" si="0"/>
        <v>18.25</v>
      </c>
      <c r="FI27" s="6">
        <f t="shared" si="1"/>
        <v>23.575</v>
      </c>
      <c r="FJ27" s="6">
        <f t="shared" si="2"/>
        <v>12</v>
      </c>
      <c r="FK27" s="6">
        <f t="shared" si="3"/>
        <v>6.8813</v>
      </c>
      <c r="FL27" s="6">
        <f t="shared" si="4"/>
        <v>0</v>
      </c>
      <c r="FM27" s="6">
        <f t="shared" si="5"/>
        <v>0</v>
      </c>
      <c r="FN27" s="6">
        <f t="shared" si="6"/>
        <v>60.706300000000006</v>
      </c>
    </row>
    <row r="28" spans="1:170" ht="15">
      <c r="A28" s="2">
        <v>27</v>
      </c>
      <c r="B28" s="2" t="s">
        <v>902</v>
      </c>
      <c r="C28" s="2" t="s">
        <v>903</v>
      </c>
      <c r="D28" s="2" t="s">
        <v>904</v>
      </c>
      <c r="E28" s="2" t="s">
        <v>905</v>
      </c>
      <c r="F28" s="2" t="s">
        <v>906</v>
      </c>
      <c r="G28" s="2" t="s">
        <v>142</v>
      </c>
      <c r="H28" s="2" t="s">
        <v>143</v>
      </c>
      <c r="I28" s="2" t="s">
        <v>144</v>
      </c>
      <c r="J28" s="2" t="s">
        <v>144</v>
      </c>
      <c r="K28" s="2" t="s">
        <v>188</v>
      </c>
      <c r="L28" s="2" t="s">
        <v>146</v>
      </c>
      <c r="M28" s="2" t="s">
        <v>146</v>
      </c>
      <c r="N28" s="2" t="s">
        <v>146</v>
      </c>
      <c r="O28" s="2" t="s">
        <v>147</v>
      </c>
      <c r="P28" s="2" t="s">
        <v>147</v>
      </c>
      <c r="Q28" s="2" t="s">
        <v>907</v>
      </c>
      <c r="R28" s="2" t="s">
        <v>908</v>
      </c>
      <c r="S28" s="2" t="s">
        <v>909</v>
      </c>
      <c r="T28" s="2" t="s">
        <v>229</v>
      </c>
      <c r="U28" s="2" t="s">
        <v>230</v>
      </c>
      <c r="V28" s="2" t="s">
        <v>231</v>
      </c>
      <c r="W28" s="2" t="s">
        <v>910</v>
      </c>
      <c r="X28" s="2" t="s">
        <v>911</v>
      </c>
      <c r="Y28" s="2" t="s">
        <v>909</v>
      </c>
      <c r="Z28" s="2" t="s">
        <v>229</v>
      </c>
      <c r="AA28" s="2" t="s">
        <v>230</v>
      </c>
      <c r="AB28" s="2" t="s">
        <v>231</v>
      </c>
      <c r="AC28" s="2" t="s">
        <v>910</v>
      </c>
      <c r="AD28" s="2" t="s">
        <v>911</v>
      </c>
      <c r="AE28" s="2" t="s">
        <v>148</v>
      </c>
      <c r="AF28" s="2" t="s">
        <v>144</v>
      </c>
      <c r="AG28" s="2" t="s">
        <v>912</v>
      </c>
      <c r="AH28" s="2">
        <v>2009</v>
      </c>
      <c r="AI28" s="2" t="s">
        <v>913</v>
      </c>
      <c r="AJ28" s="2" t="s">
        <v>225</v>
      </c>
      <c r="AK28" s="2">
        <v>1651</v>
      </c>
      <c r="AL28" s="2">
        <v>2400</v>
      </c>
      <c r="AM28" s="2">
        <v>68.79</v>
      </c>
      <c r="BF28" s="2" t="s">
        <v>149</v>
      </c>
      <c r="BG28" s="2" t="s">
        <v>144</v>
      </c>
      <c r="BH28" s="2" t="s">
        <v>912</v>
      </c>
      <c r="BI28" s="2">
        <v>2013</v>
      </c>
      <c r="BJ28" s="2" t="s">
        <v>373</v>
      </c>
      <c r="BK28" s="2" t="s">
        <v>225</v>
      </c>
      <c r="BL28" s="2">
        <v>417</v>
      </c>
      <c r="BM28" s="2">
        <v>650</v>
      </c>
      <c r="BN28" s="2">
        <v>64.15</v>
      </c>
      <c r="BO28" s="2" t="s">
        <v>151</v>
      </c>
      <c r="BP28" s="2" t="s">
        <v>144</v>
      </c>
      <c r="BQ28" s="2" t="s">
        <v>912</v>
      </c>
      <c r="BR28" s="2">
        <v>2010</v>
      </c>
      <c r="BS28" s="2" t="s">
        <v>485</v>
      </c>
      <c r="BT28" s="2" t="s">
        <v>225</v>
      </c>
      <c r="BU28" s="2">
        <v>813</v>
      </c>
      <c r="BV28" s="2">
        <v>1100</v>
      </c>
      <c r="BW28" s="2">
        <v>73.91</v>
      </c>
      <c r="DV28" s="2" t="s">
        <v>152</v>
      </c>
      <c r="DW28" s="2" t="s">
        <v>144</v>
      </c>
      <c r="DX28" s="2">
        <v>2011</v>
      </c>
      <c r="DY28" s="2">
        <v>86</v>
      </c>
      <c r="DZ28" s="2">
        <v>150</v>
      </c>
      <c r="EA28" s="2">
        <v>57.33</v>
      </c>
      <c r="EB28" s="2" t="s">
        <v>188</v>
      </c>
      <c r="EC28" s="2" t="s">
        <v>230</v>
      </c>
      <c r="ED28" s="2" t="s">
        <v>229</v>
      </c>
      <c r="EE28" s="2" t="s">
        <v>221</v>
      </c>
      <c r="EF28" s="2" t="s">
        <v>914</v>
      </c>
      <c r="FH28" s="6">
        <f t="shared" si="0"/>
        <v>20.6375</v>
      </c>
      <c r="FI28" s="6">
        <f t="shared" si="1"/>
        <v>22.1727</v>
      </c>
      <c r="FJ28" s="6">
        <f t="shared" si="2"/>
        <v>11.4667</v>
      </c>
      <c r="FK28" s="6">
        <f t="shared" si="3"/>
        <v>6.4154</v>
      </c>
      <c r="FL28" s="6">
        <f t="shared" si="4"/>
        <v>0</v>
      </c>
      <c r="FM28" s="6">
        <f t="shared" si="5"/>
        <v>0</v>
      </c>
      <c r="FN28" s="6">
        <f t="shared" si="6"/>
        <v>60.692299999999996</v>
      </c>
    </row>
    <row r="29" spans="1:170" ht="15">
      <c r="A29" s="2">
        <v>28</v>
      </c>
      <c r="B29" s="2" t="s">
        <v>285</v>
      </c>
      <c r="C29" s="2" t="s">
        <v>286</v>
      </c>
      <c r="D29" s="2" t="s">
        <v>287</v>
      </c>
      <c r="E29" s="2" t="s">
        <v>288</v>
      </c>
      <c r="F29" s="2" t="s">
        <v>289</v>
      </c>
      <c r="G29" s="2" t="s">
        <v>142</v>
      </c>
      <c r="H29" s="2" t="s">
        <v>154</v>
      </c>
      <c r="I29" s="2" t="s">
        <v>144</v>
      </c>
      <c r="J29" s="2" t="s">
        <v>144</v>
      </c>
      <c r="K29" s="2" t="s">
        <v>155</v>
      </c>
      <c r="L29" s="2" t="s">
        <v>146</v>
      </c>
      <c r="M29" s="2" t="s">
        <v>146</v>
      </c>
      <c r="N29" s="2" t="s">
        <v>146</v>
      </c>
      <c r="O29" s="2" t="s">
        <v>147</v>
      </c>
      <c r="P29" s="2" t="s">
        <v>147</v>
      </c>
      <c r="Q29" s="2" t="s">
        <v>290</v>
      </c>
      <c r="R29" s="2" t="s">
        <v>291</v>
      </c>
      <c r="S29" s="2" t="s">
        <v>292</v>
      </c>
      <c r="T29" s="2" t="s">
        <v>207</v>
      </c>
      <c r="U29" s="2" t="s">
        <v>208</v>
      </c>
      <c r="V29" s="2" t="s">
        <v>209</v>
      </c>
      <c r="W29" s="2" t="s">
        <v>293</v>
      </c>
      <c r="X29" s="2" t="s">
        <v>294</v>
      </c>
      <c r="Y29" s="2" t="s">
        <v>292</v>
      </c>
      <c r="Z29" s="2" t="s">
        <v>207</v>
      </c>
      <c r="AA29" s="2" t="s">
        <v>208</v>
      </c>
      <c r="AB29" s="2" t="s">
        <v>209</v>
      </c>
      <c r="AC29" s="2" t="s">
        <v>293</v>
      </c>
      <c r="AD29" s="2" t="s">
        <v>294</v>
      </c>
      <c r="AE29" s="2" t="s">
        <v>148</v>
      </c>
      <c r="AF29" s="2" t="s">
        <v>144</v>
      </c>
      <c r="AG29" s="2" t="s">
        <v>295</v>
      </c>
      <c r="AH29" s="2">
        <v>2007</v>
      </c>
      <c r="AI29" s="2" t="s">
        <v>296</v>
      </c>
      <c r="AJ29" s="2" t="s">
        <v>225</v>
      </c>
      <c r="AK29" s="2">
        <v>1646</v>
      </c>
      <c r="AL29" s="2">
        <v>2400</v>
      </c>
      <c r="AM29" s="2">
        <v>68.58</v>
      </c>
      <c r="BF29" s="2" t="s">
        <v>149</v>
      </c>
      <c r="BG29" s="2" t="s">
        <v>144</v>
      </c>
      <c r="BH29" s="2" t="s">
        <v>297</v>
      </c>
      <c r="BI29" s="2">
        <v>2011</v>
      </c>
      <c r="BJ29" s="2" t="s">
        <v>150</v>
      </c>
      <c r="BK29" s="2" t="s">
        <v>225</v>
      </c>
      <c r="BL29" s="2">
        <v>480</v>
      </c>
      <c r="BM29" s="2">
        <v>800</v>
      </c>
      <c r="BN29" s="2">
        <v>60</v>
      </c>
      <c r="BO29" s="2" t="s">
        <v>151</v>
      </c>
      <c r="BP29" s="2" t="s">
        <v>144</v>
      </c>
      <c r="BQ29" s="2" t="s">
        <v>298</v>
      </c>
      <c r="BR29" s="2">
        <v>2009</v>
      </c>
      <c r="BS29" s="2" t="s">
        <v>299</v>
      </c>
      <c r="BT29" s="2" t="s">
        <v>225</v>
      </c>
      <c r="BU29" s="2">
        <v>808</v>
      </c>
      <c r="BV29" s="2">
        <v>1100</v>
      </c>
      <c r="BW29" s="2">
        <v>73.45</v>
      </c>
      <c r="DV29" s="2" t="s">
        <v>152</v>
      </c>
      <c r="DW29" s="2" t="s">
        <v>144</v>
      </c>
      <c r="DX29" s="2">
        <v>2011</v>
      </c>
      <c r="DY29" s="2">
        <v>90</v>
      </c>
      <c r="DZ29" s="2">
        <v>150</v>
      </c>
      <c r="EA29" s="2">
        <v>60</v>
      </c>
      <c r="FH29" s="6">
        <f t="shared" si="0"/>
        <v>20.575</v>
      </c>
      <c r="FI29" s="6">
        <f t="shared" si="1"/>
        <v>22.0364</v>
      </c>
      <c r="FJ29" s="6">
        <f t="shared" si="2"/>
        <v>12</v>
      </c>
      <c r="FK29" s="6">
        <f t="shared" si="3"/>
        <v>6</v>
      </c>
      <c r="FL29" s="6">
        <f t="shared" si="4"/>
        <v>0</v>
      </c>
      <c r="FM29" s="6">
        <f t="shared" si="5"/>
        <v>0</v>
      </c>
      <c r="FN29" s="6">
        <f t="shared" si="6"/>
        <v>60.6114</v>
      </c>
    </row>
    <row r="30" spans="1:170" ht="15">
      <c r="A30" s="2">
        <v>29</v>
      </c>
      <c r="B30" s="2" t="s">
        <v>1075</v>
      </c>
      <c r="C30" s="2" t="s">
        <v>886</v>
      </c>
      <c r="D30" s="2" t="s">
        <v>336</v>
      </c>
      <c r="E30" s="2" t="s">
        <v>856</v>
      </c>
      <c r="F30" s="2" t="s">
        <v>1076</v>
      </c>
      <c r="G30" s="2" t="s">
        <v>142</v>
      </c>
      <c r="H30" s="2" t="s">
        <v>143</v>
      </c>
      <c r="I30" s="2" t="s">
        <v>144</v>
      </c>
      <c r="J30" s="2" t="s">
        <v>144</v>
      </c>
      <c r="K30" s="2" t="s">
        <v>188</v>
      </c>
      <c r="L30" s="2" t="s">
        <v>146</v>
      </c>
      <c r="M30" s="2" t="s">
        <v>146</v>
      </c>
      <c r="N30" s="2" t="s">
        <v>146</v>
      </c>
      <c r="O30" s="2" t="s">
        <v>147</v>
      </c>
      <c r="P30" s="2" t="s">
        <v>147</v>
      </c>
      <c r="Q30" s="2" t="s">
        <v>1077</v>
      </c>
      <c r="R30" s="2" t="s">
        <v>647</v>
      </c>
      <c r="S30" s="2" t="s">
        <v>1078</v>
      </c>
      <c r="T30" s="2" t="s">
        <v>648</v>
      </c>
      <c r="U30" s="2" t="s">
        <v>206</v>
      </c>
      <c r="V30" s="2" t="s">
        <v>649</v>
      </c>
      <c r="W30" s="2" t="s">
        <v>1077</v>
      </c>
      <c r="X30" s="2" t="s">
        <v>650</v>
      </c>
      <c r="Y30" s="2" t="s">
        <v>1078</v>
      </c>
      <c r="Z30" s="2" t="s">
        <v>648</v>
      </c>
      <c r="AA30" s="2" t="s">
        <v>206</v>
      </c>
      <c r="AB30" s="2" t="s">
        <v>649</v>
      </c>
      <c r="AC30" s="2" t="s">
        <v>1077</v>
      </c>
      <c r="AD30" s="2" t="s">
        <v>650</v>
      </c>
      <c r="AE30" s="2" t="s">
        <v>148</v>
      </c>
      <c r="AF30" s="2" t="s">
        <v>144</v>
      </c>
      <c r="AG30" s="2" t="s">
        <v>1079</v>
      </c>
      <c r="AH30" s="2">
        <v>2008</v>
      </c>
      <c r="AI30" s="2" t="s">
        <v>1080</v>
      </c>
      <c r="AJ30" s="2" t="s">
        <v>158</v>
      </c>
      <c r="AK30" s="2">
        <v>1571</v>
      </c>
      <c r="AL30" s="2">
        <v>2400</v>
      </c>
      <c r="AM30" s="2">
        <v>65.46</v>
      </c>
      <c r="BF30" s="2" t="s">
        <v>149</v>
      </c>
      <c r="BG30" s="2" t="s">
        <v>144</v>
      </c>
      <c r="BH30" s="2" t="s">
        <v>1081</v>
      </c>
      <c r="BI30" s="2">
        <v>2010</v>
      </c>
      <c r="BJ30" s="2" t="s">
        <v>220</v>
      </c>
      <c r="BK30" s="2" t="s">
        <v>158</v>
      </c>
      <c r="BL30" s="2">
        <v>481</v>
      </c>
      <c r="BM30" s="2">
        <v>800</v>
      </c>
      <c r="BN30" s="2">
        <v>60.12</v>
      </c>
      <c r="BO30" s="2" t="s">
        <v>151</v>
      </c>
      <c r="BP30" s="2" t="s">
        <v>144</v>
      </c>
      <c r="BQ30" s="2" t="s">
        <v>1082</v>
      </c>
      <c r="BR30" s="2">
        <v>2011</v>
      </c>
      <c r="BS30" s="2" t="s">
        <v>789</v>
      </c>
      <c r="BT30" s="2" t="s">
        <v>158</v>
      </c>
      <c r="BU30" s="2">
        <v>908</v>
      </c>
      <c r="BV30" s="2">
        <v>1200</v>
      </c>
      <c r="BW30" s="2">
        <v>75.67</v>
      </c>
      <c r="DV30" s="2" t="s">
        <v>152</v>
      </c>
      <c r="DW30" s="2" t="s">
        <v>144</v>
      </c>
      <c r="DX30" s="2">
        <v>2011</v>
      </c>
      <c r="DY30" s="2">
        <v>91</v>
      </c>
      <c r="DZ30" s="2">
        <v>150</v>
      </c>
      <c r="EA30" s="2">
        <v>60.67</v>
      </c>
      <c r="EB30" s="2" t="s">
        <v>188</v>
      </c>
      <c r="EC30" s="2" t="s">
        <v>206</v>
      </c>
      <c r="ED30" s="2" t="s">
        <v>206</v>
      </c>
      <c r="EE30" s="2" t="s">
        <v>1083</v>
      </c>
      <c r="EF30" s="2" t="s">
        <v>469</v>
      </c>
      <c r="FH30" s="6">
        <f t="shared" si="0"/>
        <v>19.6375</v>
      </c>
      <c r="FI30" s="6">
        <f t="shared" si="1"/>
        <v>22.7</v>
      </c>
      <c r="FJ30" s="6">
        <f t="shared" si="2"/>
        <v>12.1333</v>
      </c>
      <c r="FK30" s="6">
        <f t="shared" si="3"/>
        <v>6.0125</v>
      </c>
      <c r="FL30" s="6">
        <f t="shared" si="4"/>
        <v>0</v>
      </c>
      <c r="FM30" s="6">
        <f t="shared" si="5"/>
        <v>0</v>
      </c>
      <c r="FN30" s="6">
        <f t="shared" si="6"/>
        <v>60.4833</v>
      </c>
    </row>
    <row r="31" spans="1:170" ht="15">
      <c r="A31" s="2">
        <v>30</v>
      </c>
      <c r="B31" s="2" t="s">
        <v>733</v>
      </c>
      <c r="C31" s="2" t="s">
        <v>734</v>
      </c>
      <c r="D31" s="2" t="s">
        <v>735</v>
      </c>
      <c r="E31" s="2" t="s">
        <v>736</v>
      </c>
      <c r="F31" s="2" t="s">
        <v>737</v>
      </c>
      <c r="G31" s="2" t="s">
        <v>142</v>
      </c>
      <c r="H31" s="2" t="s">
        <v>154</v>
      </c>
      <c r="I31" s="2" t="s">
        <v>144</v>
      </c>
      <c r="J31" s="2" t="s">
        <v>144</v>
      </c>
      <c r="K31" s="2" t="s">
        <v>155</v>
      </c>
      <c r="L31" s="2" t="s">
        <v>146</v>
      </c>
      <c r="M31" s="2" t="s">
        <v>146</v>
      </c>
      <c r="N31" s="2" t="s">
        <v>146</v>
      </c>
      <c r="O31" s="2" t="s">
        <v>147</v>
      </c>
      <c r="P31" s="2" t="s">
        <v>147</v>
      </c>
      <c r="Q31" s="2" t="s">
        <v>738</v>
      </c>
      <c r="R31" s="2" t="s">
        <v>739</v>
      </c>
      <c r="S31" s="2" t="s">
        <v>740</v>
      </c>
      <c r="T31" s="2" t="s">
        <v>741</v>
      </c>
      <c r="U31" s="2" t="s">
        <v>230</v>
      </c>
      <c r="V31" s="2" t="s">
        <v>742</v>
      </c>
      <c r="W31" s="2" t="s">
        <v>743</v>
      </c>
      <c r="X31" s="2" t="s">
        <v>739</v>
      </c>
      <c r="Y31" s="2" t="s">
        <v>740</v>
      </c>
      <c r="Z31" s="2" t="s">
        <v>741</v>
      </c>
      <c r="AA31" s="2" t="s">
        <v>230</v>
      </c>
      <c r="AB31" s="2" t="s">
        <v>742</v>
      </c>
      <c r="AC31" s="2" t="s">
        <v>743</v>
      </c>
      <c r="AD31" s="2" t="s">
        <v>739</v>
      </c>
      <c r="AE31" s="2" t="s">
        <v>148</v>
      </c>
      <c r="AF31" s="2" t="s">
        <v>144</v>
      </c>
      <c r="AG31" s="2" t="s">
        <v>744</v>
      </c>
      <c r="AH31" s="2">
        <v>1999</v>
      </c>
      <c r="AI31" s="2" t="s">
        <v>745</v>
      </c>
      <c r="AJ31" s="2" t="s">
        <v>222</v>
      </c>
      <c r="AK31" s="2">
        <v>1160</v>
      </c>
      <c r="AL31" s="2">
        <v>1750</v>
      </c>
      <c r="AM31" s="2">
        <v>66.29</v>
      </c>
      <c r="BF31" s="2" t="s">
        <v>149</v>
      </c>
      <c r="BG31" s="2" t="s">
        <v>144</v>
      </c>
      <c r="BH31" s="2" t="s">
        <v>746</v>
      </c>
      <c r="BI31" s="2">
        <v>2012</v>
      </c>
      <c r="BJ31" s="2" t="s">
        <v>150</v>
      </c>
      <c r="BK31" s="2" t="s">
        <v>222</v>
      </c>
      <c r="BL31" s="2">
        <v>488</v>
      </c>
      <c r="BM31" s="2">
        <v>800</v>
      </c>
      <c r="BN31" s="2">
        <v>61</v>
      </c>
      <c r="BO31" s="2" t="s">
        <v>151</v>
      </c>
      <c r="BP31" s="2" t="s">
        <v>144</v>
      </c>
      <c r="BQ31" s="2" t="s">
        <v>747</v>
      </c>
      <c r="BR31" s="2">
        <v>2000</v>
      </c>
      <c r="BS31" s="2" t="s">
        <v>506</v>
      </c>
      <c r="BT31" s="2" t="s">
        <v>198</v>
      </c>
      <c r="BU31" s="2">
        <v>720</v>
      </c>
      <c r="BV31" s="2">
        <v>1000</v>
      </c>
      <c r="BW31" s="2">
        <v>72</v>
      </c>
      <c r="DV31" s="2" t="s">
        <v>152</v>
      </c>
      <c r="DW31" s="2" t="s">
        <v>144</v>
      </c>
      <c r="DX31" s="2">
        <v>2011</v>
      </c>
      <c r="DY31" s="2">
        <v>96</v>
      </c>
      <c r="DZ31" s="2">
        <v>150</v>
      </c>
      <c r="EA31" s="2">
        <v>64</v>
      </c>
      <c r="FH31" s="6">
        <f t="shared" si="0"/>
        <v>19.8857</v>
      </c>
      <c r="FI31" s="6">
        <f t="shared" si="1"/>
        <v>21.6</v>
      </c>
      <c r="FJ31" s="6">
        <f t="shared" si="2"/>
        <v>12.8</v>
      </c>
      <c r="FK31" s="6">
        <f t="shared" si="3"/>
        <v>6.1</v>
      </c>
      <c r="FL31" s="6">
        <f t="shared" si="4"/>
        <v>0</v>
      </c>
      <c r="FM31" s="6">
        <f t="shared" si="5"/>
        <v>0</v>
      </c>
      <c r="FN31" s="6">
        <f t="shared" si="6"/>
        <v>60.38570000000001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4"/>
  <sheetViews>
    <sheetView zoomScalePageLayoutView="0" workbookViewId="0" topLeftCell="FD1">
      <selection activeCell="FJ17" sqref="FJ17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21.57421875" style="2" bestFit="1" customWidth="1"/>
    <col min="4" max="4" width="29.00390625" style="2" bestFit="1" customWidth="1"/>
    <col min="5" max="5" width="24.14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4.140625" style="2" bestFit="1" customWidth="1"/>
    <col min="18" max="18" width="35.57421875" style="2" bestFit="1" customWidth="1"/>
    <col min="19" max="19" width="107.57421875" style="2" bestFit="1" customWidth="1"/>
    <col min="20" max="20" width="47.8515625" style="2" bestFit="1" customWidth="1"/>
    <col min="21" max="21" width="17.57421875" style="2" bestFit="1" customWidth="1"/>
    <col min="22" max="22" width="10.57421875" style="2" bestFit="1" customWidth="1"/>
    <col min="23" max="23" width="34.00390625" style="2" bestFit="1" customWidth="1"/>
    <col min="24" max="24" width="39.57421875" style="2" bestFit="1" customWidth="1"/>
    <col min="25" max="25" width="107.57421875" style="2" bestFit="1" customWidth="1"/>
    <col min="26" max="26" width="34.421875" style="2" bestFit="1" customWidth="1"/>
    <col min="27" max="27" width="17.57421875" style="2" bestFit="1" customWidth="1"/>
    <col min="28" max="28" width="10.57421875" style="2" bestFit="1" customWidth="1"/>
    <col min="29" max="29" width="34.00390625" style="2" bestFit="1" customWidth="1"/>
    <col min="30" max="30" width="39.57421875" style="2" bestFit="1" customWidth="1"/>
    <col min="31" max="31" width="23.8515625" style="2" bestFit="1" customWidth="1"/>
    <col min="32" max="32" width="27.7109375" style="2" bestFit="1" customWidth="1"/>
    <col min="33" max="33" width="34.140625" style="2" bestFit="1" customWidth="1"/>
    <col min="34" max="34" width="23.00390625" style="2" bestFit="1" customWidth="1"/>
    <col min="35" max="35" width="117.140625" style="2" bestFit="1" customWidth="1"/>
    <col min="36" max="36" width="39.281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8.7109375" style="2" bestFit="1" customWidth="1"/>
    <col min="61" max="61" width="27.421875" style="2" bestFit="1" customWidth="1"/>
    <col min="62" max="62" width="87.7109375" style="2" bestFit="1" customWidth="1"/>
    <col min="63" max="63" width="39.14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6.57421875" style="2" bestFit="1" customWidth="1"/>
    <col min="70" max="70" width="17.28125" style="2" bestFit="1" customWidth="1"/>
    <col min="71" max="71" width="255.7109375" style="2" bestFit="1" customWidth="1"/>
    <col min="72" max="72" width="64.8515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17.421875" style="2" bestFit="1" customWidth="1"/>
    <col min="106" max="106" width="18.7109375" style="2" bestFit="1" customWidth="1"/>
    <col min="107" max="107" width="15.421875" style="2" bestFit="1" customWidth="1"/>
    <col min="108" max="108" width="39.140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14.28125" style="2" bestFit="1" customWidth="1"/>
    <col min="125" max="125" width="22.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8.7109375" style="2" bestFit="1" customWidth="1"/>
    <col min="134" max="134" width="27.8515625" style="2" bestFit="1" customWidth="1"/>
    <col min="135" max="135" width="58.00390625" style="2" bestFit="1" customWidth="1"/>
    <col min="136" max="136" width="12.421875" style="2" bestFit="1" customWidth="1"/>
    <col min="137" max="137" width="14.00390625" style="2" bestFit="1" customWidth="1"/>
    <col min="138" max="138" width="44.57421875" style="2" bestFit="1" customWidth="1"/>
    <col min="139" max="139" width="30.140625" style="2" bestFit="1" customWidth="1"/>
    <col min="140" max="140" width="10.5742187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40.5742187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17.57421875" style="2" bestFit="1" customWidth="1"/>
    <col min="151" max="151" width="12.421875" style="2" bestFit="1" customWidth="1"/>
    <col min="152" max="152" width="13.28125" style="2" bestFit="1" customWidth="1"/>
    <col min="153" max="153" width="18.57421875" style="2" bestFit="1" customWidth="1"/>
    <col min="154" max="154" width="17.8515625" style="2" bestFit="1" customWidth="1"/>
    <col min="155" max="155" width="8.28125" style="2" bestFit="1" customWidth="1"/>
    <col min="156" max="156" width="37.57421875" style="2" bestFit="1" customWidth="1"/>
    <col min="157" max="157" width="12.421875" style="2" bestFit="1" customWidth="1"/>
    <col min="158" max="158" width="13.140625" style="2" bestFit="1" customWidth="1"/>
    <col min="159" max="159" width="186.57421875" style="2" bestFit="1" customWidth="1"/>
    <col min="160" max="160" width="34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71" width="9.140625" style="6" customWidth="1"/>
    <col min="172" max="16384" width="9.140625" style="2" customWidth="1"/>
  </cols>
  <sheetData>
    <row r="1" spans="1:171" s="1" customFormat="1" ht="75">
      <c r="A1" s="1" t="s">
        <v>1139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1140</v>
      </c>
      <c r="FI1" s="4" t="s">
        <v>1141</v>
      </c>
      <c r="FJ1" s="4" t="s">
        <v>1142</v>
      </c>
      <c r="FK1" s="4" t="s">
        <v>1143</v>
      </c>
      <c r="FL1" s="4" t="s">
        <v>1144</v>
      </c>
      <c r="FM1" s="4" t="s">
        <v>1145</v>
      </c>
      <c r="FN1" s="5" t="s">
        <v>1146</v>
      </c>
      <c r="FO1" s="5"/>
    </row>
    <row r="2" spans="1:170" ht="15">
      <c r="A2" s="2">
        <v>1</v>
      </c>
      <c r="B2" s="2" t="s">
        <v>584</v>
      </c>
      <c r="C2" s="2" t="s">
        <v>188</v>
      </c>
      <c r="D2" s="2" t="s">
        <v>585</v>
      </c>
      <c r="E2" s="2" t="s">
        <v>586</v>
      </c>
      <c r="F2" s="2" t="s">
        <v>587</v>
      </c>
      <c r="G2" s="2" t="s">
        <v>159</v>
      </c>
      <c r="H2" s="2" t="s">
        <v>154</v>
      </c>
      <c r="I2" s="2" t="s">
        <v>144</v>
      </c>
      <c r="J2" s="2" t="s">
        <v>144</v>
      </c>
      <c r="K2" s="2" t="s">
        <v>155</v>
      </c>
      <c r="L2" s="2" t="s">
        <v>588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589</v>
      </c>
      <c r="R2" s="2" t="s">
        <v>590</v>
      </c>
      <c r="S2" s="2" t="s">
        <v>591</v>
      </c>
      <c r="T2" s="2" t="s">
        <v>429</v>
      </c>
      <c r="U2" s="2" t="s">
        <v>157</v>
      </c>
      <c r="V2" s="2" t="s">
        <v>430</v>
      </c>
      <c r="W2" s="2" t="s">
        <v>592</v>
      </c>
      <c r="X2" s="2" t="s">
        <v>593</v>
      </c>
      <c r="Y2" s="2" t="s">
        <v>591</v>
      </c>
      <c r="Z2" s="2" t="s">
        <v>429</v>
      </c>
      <c r="AA2" s="2" t="s">
        <v>157</v>
      </c>
      <c r="AB2" s="2" t="s">
        <v>430</v>
      </c>
      <c r="AC2" s="2" t="s">
        <v>592</v>
      </c>
      <c r="AD2" s="2" t="s">
        <v>593</v>
      </c>
      <c r="AE2" s="2" t="s">
        <v>148</v>
      </c>
      <c r="AF2" s="2" t="s">
        <v>144</v>
      </c>
      <c r="AG2" s="2" t="s">
        <v>594</v>
      </c>
      <c r="AH2" s="2">
        <v>2004</v>
      </c>
      <c r="AI2" s="2" t="s">
        <v>595</v>
      </c>
      <c r="AJ2" s="2" t="s">
        <v>596</v>
      </c>
      <c r="AK2" s="2">
        <v>1200</v>
      </c>
      <c r="AL2" s="2">
        <v>2400</v>
      </c>
      <c r="AM2" s="2">
        <v>50</v>
      </c>
      <c r="BO2" s="2" t="s">
        <v>151</v>
      </c>
      <c r="BP2" s="2" t="s">
        <v>144</v>
      </c>
      <c r="BQ2" s="2" t="s">
        <v>597</v>
      </c>
      <c r="BR2" s="2">
        <v>2005</v>
      </c>
      <c r="BS2" s="2" t="s">
        <v>150</v>
      </c>
      <c r="BT2" s="2" t="s">
        <v>596</v>
      </c>
      <c r="BU2" s="2">
        <v>800</v>
      </c>
      <c r="BV2" s="2">
        <v>1200</v>
      </c>
      <c r="BW2" s="2">
        <v>66.67</v>
      </c>
      <c r="DV2" s="2" t="s">
        <v>152</v>
      </c>
      <c r="DW2" s="2" t="s">
        <v>144</v>
      </c>
      <c r="DX2" s="2">
        <v>2013</v>
      </c>
      <c r="DY2" s="2">
        <v>100</v>
      </c>
      <c r="DZ2" s="2">
        <v>150</v>
      </c>
      <c r="EA2" s="2">
        <v>66.67</v>
      </c>
      <c r="EG2" s="2" t="s">
        <v>588</v>
      </c>
      <c r="EH2" s="2" t="s">
        <v>598</v>
      </c>
      <c r="EI2" s="2" t="s">
        <v>599</v>
      </c>
      <c r="EJ2" s="2" t="s">
        <v>205</v>
      </c>
      <c r="EK2" s="2" t="s">
        <v>600</v>
      </c>
      <c r="FH2" s="6">
        <f>_xlfn.IFERROR(ROUND((AK2/AL2*30),4),0)</f>
        <v>15</v>
      </c>
      <c r="FI2" s="6">
        <f>_xlfn.IFERROR(ROUND((BU2/BV2*30),4),0)</f>
        <v>20</v>
      </c>
      <c r="FJ2" s="6">
        <f>_xlfn.IFERROR(ROUND((DY2/DZ2*20),4),0)</f>
        <v>13.3333</v>
      </c>
      <c r="FK2" s="6">
        <f>_xlfn.IFERROR(ROUND((BL2/BM2*10),4),0)</f>
        <v>0</v>
      </c>
      <c r="FL2" s="6">
        <f>_xlfn.IFERROR(ROUND((DE2/DF2*5),4),0)</f>
        <v>0</v>
      </c>
      <c r="FM2" s="6">
        <f>DQ2</f>
        <v>0</v>
      </c>
      <c r="FN2" s="6">
        <f>(FH2+FI2+FJ2+FK2+FL2+FM2)</f>
        <v>48.3333</v>
      </c>
    </row>
    <row r="3" spans="1:170" ht="15">
      <c r="A3" s="2">
        <v>2</v>
      </c>
      <c r="B3" s="2" t="s">
        <v>943</v>
      </c>
      <c r="C3" s="2" t="s">
        <v>944</v>
      </c>
      <c r="D3" s="2" t="s">
        <v>945</v>
      </c>
      <c r="E3" s="2" t="s">
        <v>504</v>
      </c>
      <c r="F3" s="2" t="s">
        <v>946</v>
      </c>
      <c r="G3" s="2" t="s">
        <v>142</v>
      </c>
      <c r="H3" s="2" t="s">
        <v>143</v>
      </c>
      <c r="I3" s="2" t="s">
        <v>144</v>
      </c>
      <c r="J3" s="2" t="s">
        <v>144</v>
      </c>
      <c r="K3" s="2" t="s">
        <v>155</v>
      </c>
      <c r="L3" s="2" t="s">
        <v>947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948</v>
      </c>
      <c r="R3" s="2" t="s">
        <v>949</v>
      </c>
      <c r="S3" s="2" t="s">
        <v>950</v>
      </c>
      <c r="T3" s="2" t="s">
        <v>951</v>
      </c>
      <c r="U3" s="2" t="s">
        <v>309</v>
      </c>
      <c r="V3" s="2" t="s">
        <v>952</v>
      </c>
      <c r="W3" s="2" t="s">
        <v>948</v>
      </c>
      <c r="X3" s="2" t="s">
        <v>953</v>
      </c>
      <c r="Y3" s="2" t="s">
        <v>950</v>
      </c>
      <c r="Z3" s="2" t="s">
        <v>951</v>
      </c>
      <c r="AA3" s="2" t="s">
        <v>309</v>
      </c>
      <c r="AB3" s="2" t="s">
        <v>952</v>
      </c>
      <c r="AC3" s="2" t="s">
        <v>948</v>
      </c>
      <c r="AD3" s="2" t="s">
        <v>953</v>
      </c>
      <c r="AE3" s="2" t="s">
        <v>148</v>
      </c>
      <c r="AF3" s="2" t="s">
        <v>144</v>
      </c>
      <c r="AG3" s="2" t="s">
        <v>954</v>
      </c>
      <c r="AH3" s="2">
        <v>2008</v>
      </c>
      <c r="AI3" s="2" t="s">
        <v>955</v>
      </c>
      <c r="AJ3" s="2" t="s">
        <v>284</v>
      </c>
      <c r="AK3" s="2">
        <v>1290</v>
      </c>
      <c r="AL3" s="2">
        <v>2400</v>
      </c>
      <c r="AM3" s="2">
        <v>53.75</v>
      </c>
      <c r="BF3" s="2" t="s">
        <v>149</v>
      </c>
      <c r="BG3" s="2" t="s">
        <v>144</v>
      </c>
      <c r="BH3" s="2" t="s">
        <v>956</v>
      </c>
      <c r="BI3" s="2">
        <v>2011</v>
      </c>
      <c r="BJ3" s="2" t="s">
        <v>150</v>
      </c>
      <c r="BK3" s="2" t="s">
        <v>284</v>
      </c>
      <c r="BL3" s="2">
        <v>497</v>
      </c>
      <c r="BM3" s="2">
        <v>800</v>
      </c>
      <c r="BN3" s="2">
        <v>62.12</v>
      </c>
      <c r="BO3" s="2" t="s">
        <v>151</v>
      </c>
      <c r="BP3" s="2" t="s">
        <v>144</v>
      </c>
      <c r="BQ3" s="2" t="s">
        <v>957</v>
      </c>
      <c r="BR3" s="2">
        <v>2009</v>
      </c>
      <c r="BS3" s="2" t="s">
        <v>958</v>
      </c>
      <c r="BT3" s="2" t="s">
        <v>284</v>
      </c>
      <c r="BU3" s="2">
        <v>763</v>
      </c>
      <c r="BV3" s="2">
        <v>1100</v>
      </c>
      <c r="BW3" s="2">
        <v>69.36</v>
      </c>
      <c r="EG3" s="2" t="s">
        <v>947</v>
      </c>
      <c r="EH3" s="2" t="s">
        <v>959</v>
      </c>
      <c r="EI3" s="2" t="s">
        <v>960</v>
      </c>
      <c r="EJ3" s="2" t="s">
        <v>308</v>
      </c>
      <c r="EK3" s="2" t="s">
        <v>563</v>
      </c>
      <c r="FH3" s="6">
        <f>_xlfn.IFERROR(ROUND((AK3/AL3*30),4),0)</f>
        <v>16.125</v>
      </c>
      <c r="FI3" s="6">
        <f>_xlfn.IFERROR(ROUND((BU3/BV3*30),4),0)</f>
        <v>20.8091</v>
      </c>
      <c r="FJ3" s="6">
        <f>_xlfn.IFERROR(ROUND((DY3/DZ3*20),4),0)</f>
        <v>0</v>
      </c>
      <c r="FK3" s="6">
        <f>_xlfn.IFERROR(ROUND((BL3/BM3*10),4),0)</f>
        <v>6.2125</v>
      </c>
      <c r="FL3" s="6">
        <f>_xlfn.IFERROR(ROUND((DE3/DF3*5),4),0)</f>
        <v>0</v>
      </c>
      <c r="FM3" s="6">
        <f>DQ3</f>
        <v>0</v>
      </c>
      <c r="FN3" s="6">
        <f>(FH3+FI3+FJ3+FK3+FL3+FM3)</f>
        <v>43.1466</v>
      </c>
    </row>
    <row r="4" spans="164:171" s="3" customFormat="1" ht="15">
      <c r="FH4" s="7"/>
      <c r="FI4" s="7"/>
      <c r="FJ4" s="7"/>
      <c r="FK4" s="7"/>
      <c r="FL4" s="7"/>
      <c r="FM4" s="7"/>
      <c r="FN4" s="7"/>
      <c r="FO4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4"/>
  <sheetViews>
    <sheetView zoomScalePageLayoutView="0" workbookViewId="0" topLeftCell="FD1">
      <selection activeCell="FI19" sqref="FI19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21.57421875" style="2" bestFit="1" customWidth="1"/>
    <col min="4" max="4" width="29.00390625" style="2" bestFit="1" customWidth="1"/>
    <col min="5" max="5" width="24.14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4.140625" style="2" bestFit="1" customWidth="1"/>
    <col min="18" max="18" width="35.57421875" style="2" bestFit="1" customWidth="1"/>
    <col min="19" max="19" width="107.57421875" style="2" bestFit="1" customWidth="1"/>
    <col min="20" max="20" width="47.8515625" style="2" bestFit="1" customWidth="1"/>
    <col min="21" max="21" width="17.57421875" style="2" bestFit="1" customWidth="1"/>
    <col min="22" max="22" width="10.57421875" style="2" bestFit="1" customWidth="1"/>
    <col min="23" max="23" width="34.00390625" style="2" bestFit="1" customWidth="1"/>
    <col min="24" max="24" width="39.57421875" style="2" bestFit="1" customWidth="1"/>
    <col min="25" max="25" width="107.57421875" style="2" bestFit="1" customWidth="1"/>
    <col min="26" max="26" width="34.421875" style="2" bestFit="1" customWidth="1"/>
    <col min="27" max="27" width="17.57421875" style="2" bestFit="1" customWidth="1"/>
    <col min="28" max="28" width="10.57421875" style="2" bestFit="1" customWidth="1"/>
    <col min="29" max="29" width="34.00390625" style="2" bestFit="1" customWidth="1"/>
    <col min="30" max="30" width="39.57421875" style="2" bestFit="1" customWidth="1"/>
    <col min="31" max="31" width="23.8515625" style="2" bestFit="1" customWidth="1"/>
    <col min="32" max="32" width="27.7109375" style="2" bestFit="1" customWidth="1"/>
    <col min="33" max="33" width="34.140625" style="2" bestFit="1" customWidth="1"/>
    <col min="34" max="34" width="23.00390625" style="2" bestFit="1" customWidth="1"/>
    <col min="35" max="35" width="117.140625" style="2" bestFit="1" customWidth="1"/>
    <col min="36" max="36" width="39.281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8.7109375" style="2" bestFit="1" customWidth="1"/>
    <col min="61" max="61" width="27.421875" style="2" bestFit="1" customWidth="1"/>
    <col min="62" max="62" width="87.7109375" style="2" bestFit="1" customWidth="1"/>
    <col min="63" max="63" width="39.14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6.57421875" style="2" bestFit="1" customWidth="1"/>
    <col min="70" max="70" width="17.28125" style="2" bestFit="1" customWidth="1"/>
    <col min="71" max="71" width="255.7109375" style="2" bestFit="1" customWidth="1"/>
    <col min="72" max="72" width="64.8515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17.421875" style="2" bestFit="1" customWidth="1"/>
    <col min="106" max="106" width="18.7109375" style="2" bestFit="1" customWidth="1"/>
    <col min="107" max="107" width="15.421875" style="2" bestFit="1" customWidth="1"/>
    <col min="108" max="108" width="39.140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14.28125" style="2" bestFit="1" customWidth="1"/>
    <col min="125" max="125" width="22.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8.7109375" style="2" bestFit="1" customWidth="1"/>
    <col min="134" max="134" width="27.8515625" style="2" bestFit="1" customWidth="1"/>
    <col min="135" max="135" width="58.00390625" style="2" bestFit="1" customWidth="1"/>
    <col min="136" max="136" width="12.421875" style="2" bestFit="1" customWidth="1"/>
    <col min="137" max="137" width="14.00390625" style="2" bestFit="1" customWidth="1"/>
    <col min="138" max="138" width="44.57421875" style="2" bestFit="1" customWidth="1"/>
    <col min="139" max="139" width="30.140625" style="2" bestFit="1" customWidth="1"/>
    <col min="140" max="140" width="10.5742187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40.5742187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17.57421875" style="2" bestFit="1" customWidth="1"/>
    <col min="151" max="151" width="12.421875" style="2" bestFit="1" customWidth="1"/>
    <col min="152" max="152" width="13.28125" style="2" bestFit="1" customWidth="1"/>
    <col min="153" max="153" width="18.57421875" style="2" bestFit="1" customWidth="1"/>
    <col min="154" max="154" width="17.8515625" style="2" bestFit="1" customWidth="1"/>
    <col min="155" max="155" width="8.28125" style="2" bestFit="1" customWidth="1"/>
    <col min="156" max="156" width="37.57421875" style="2" bestFit="1" customWidth="1"/>
    <col min="157" max="157" width="12.421875" style="2" bestFit="1" customWidth="1"/>
    <col min="158" max="158" width="13.140625" style="2" bestFit="1" customWidth="1"/>
    <col min="159" max="159" width="186.57421875" style="2" bestFit="1" customWidth="1"/>
    <col min="160" max="160" width="34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6.140625" style="6" customWidth="1"/>
    <col min="165" max="165" width="12.8515625" style="6" customWidth="1"/>
    <col min="166" max="166" width="13.00390625" style="6" customWidth="1"/>
    <col min="167" max="167" width="15.28125" style="6" customWidth="1"/>
    <col min="168" max="168" width="14.140625" style="6" customWidth="1"/>
    <col min="169" max="169" width="14.00390625" style="6" customWidth="1"/>
    <col min="170" max="170" width="16.8515625" style="6" customWidth="1"/>
    <col min="171" max="171" width="9.140625" style="6" customWidth="1"/>
    <col min="172" max="16384" width="9.140625" style="2" customWidth="1"/>
  </cols>
  <sheetData>
    <row r="1" spans="1:171" s="1" customFormat="1" ht="45">
      <c r="A1" s="1" t="s">
        <v>1139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1140</v>
      </c>
      <c r="FI1" s="4" t="s">
        <v>1141</v>
      </c>
      <c r="FJ1" s="4" t="s">
        <v>1142</v>
      </c>
      <c r="FK1" s="4" t="s">
        <v>1143</v>
      </c>
      <c r="FL1" s="4" t="s">
        <v>1144</v>
      </c>
      <c r="FM1" s="4" t="s">
        <v>1145</v>
      </c>
      <c r="FN1" s="5" t="s">
        <v>1146</v>
      </c>
      <c r="FO1" s="5"/>
    </row>
    <row r="2" spans="1:170" ht="15">
      <c r="A2" s="2">
        <v>1</v>
      </c>
      <c r="B2" s="2" t="s">
        <v>838</v>
      </c>
      <c r="C2" s="2" t="s">
        <v>839</v>
      </c>
      <c r="D2" s="2" t="s">
        <v>840</v>
      </c>
      <c r="E2" s="2" t="s">
        <v>841</v>
      </c>
      <c r="F2" s="2" t="s">
        <v>842</v>
      </c>
      <c r="G2" s="2" t="s">
        <v>159</v>
      </c>
      <c r="H2" s="2" t="s">
        <v>143</v>
      </c>
      <c r="I2" s="2" t="s">
        <v>144</v>
      </c>
      <c r="J2" s="2" t="s">
        <v>144</v>
      </c>
      <c r="K2" s="2" t="s">
        <v>155</v>
      </c>
      <c r="L2" s="2" t="s">
        <v>146</v>
      </c>
      <c r="M2" s="2" t="s">
        <v>720</v>
      </c>
      <c r="N2" s="2" t="s">
        <v>146</v>
      </c>
      <c r="O2" s="2" t="s">
        <v>147</v>
      </c>
      <c r="P2" s="2" t="s">
        <v>147</v>
      </c>
      <c r="Q2" s="2" t="s">
        <v>843</v>
      </c>
      <c r="R2" s="2" t="s">
        <v>844</v>
      </c>
      <c r="S2" s="2" t="s">
        <v>845</v>
      </c>
      <c r="T2" s="2" t="s">
        <v>509</v>
      </c>
      <c r="U2" s="2" t="s">
        <v>230</v>
      </c>
      <c r="V2" s="2" t="s">
        <v>510</v>
      </c>
      <c r="W2" s="2" t="s">
        <v>843</v>
      </c>
      <c r="X2" s="2" t="s">
        <v>846</v>
      </c>
      <c r="Y2" s="2" t="s">
        <v>845</v>
      </c>
      <c r="Z2" s="2" t="s">
        <v>509</v>
      </c>
      <c r="AA2" s="2" t="s">
        <v>230</v>
      </c>
      <c r="AB2" s="2" t="s">
        <v>510</v>
      </c>
      <c r="AC2" s="2" t="s">
        <v>843</v>
      </c>
      <c r="AD2" s="2" t="s">
        <v>846</v>
      </c>
      <c r="AE2" s="2" t="s">
        <v>148</v>
      </c>
      <c r="AF2" s="2" t="s">
        <v>144</v>
      </c>
      <c r="AG2" s="2" t="s">
        <v>847</v>
      </c>
      <c r="AH2" s="2">
        <v>2007</v>
      </c>
      <c r="AI2" s="2" t="s">
        <v>848</v>
      </c>
      <c r="AJ2" s="2" t="s">
        <v>225</v>
      </c>
      <c r="AK2" s="2">
        <v>1407</v>
      </c>
      <c r="AL2" s="2">
        <v>2400</v>
      </c>
      <c r="AM2" s="2">
        <v>58.62</v>
      </c>
      <c r="BF2" s="2" t="s">
        <v>149</v>
      </c>
      <c r="BG2" s="2" t="s">
        <v>144</v>
      </c>
      <c r="BH2" s="2" t="s">
        <v>849</v>
      </c>
      <c r="BI2" s="2">
        <v>2011</v>
      </c>
      <c r="BJ2" s="2" t="s">
        <v>850</v>
      </c>
      <c r="BK2" s="2" t="s">
        <v>851</v>
      </c>
      <c r="BL2" s="2">
        <v>368</v>
      </c>
      <c r="BM2" s="2">
        <v>600</v>
      </c>
      <c r="BN2" s="2">
        <v>61.33</v>
      </c>
      <c r="BO2" s="2" t="s">
        <v>151</v>
      </c>
      <c r="BP2" s="2" t="s">
        <v>144</v>
      </c>
      <c r="BQ2" s="2" t="s">
        <v>852</v>
      </c>
      <c r="BR2" s="2">
        <v>2010</v>
      </c>
      <c r="BS2" s="2" t="s">
        <v>339</v>
      </c>
      <c r="BT2" s="2" t="s">
        <v>225</v>
      </c>
      <c r="BU2" s="2">
        <v>778</v>
      </c>
      <c r="BV2" s="2">
        <v>1100</v>
      </c>
      <c r="BW2" s="2">
        <v>70.73</v>
      </c>
      <c r="DV2" s="2" t="s">
        <v>152</v>
      </c>
      <c r="DW2" s="2" t="s">
        <v>144</v>
      </c>
      <c r="DX2" s="2">
        <v>2011</v>
      </c>
      <c r="DY2" s="2">
        <v>85</v>
      </c>
      <c r="DZ2" s="2">
        <v>150</v>
      </c>
      <c r="EA2" s="2">
        <v>56.67</v>
      </c>
      <c r="EL2" s="2" t="s">
        <v>720</v>
      </c>
      <c r="EM2" s="2" t="s">
        <v>853</v>
      </c>
      <c r="EN2" s="2" t="s">
        <v>509</v>
      </c>
      <c r="EO2" s="2" t="s">
        <v>854</v>
      </c>
      <c r="EP2" s="2" t="s">
        <v>855</v>
      </c>
      <c r="FH2" s="6">
        <f>_xlfn.IFERROR(ROUND((AK2/AL2*30),4),0)</f>
        <v>17.5875</v>
      </c>
      <c r="FI2" s="6">
        <f>_xlfn.IFERROR(ROUND((BU2/BV2*30),4),0)</f>
        <v>21.2182</v>
      </c>
      <c r="FJ2" s="6">
        <f>_xlfn.IFERROR(ROUND((DY2/DZ2*20),4),0)</f>
        <v>11.3333</v>
      </c>
      <c r="FK2" s="6">
        <f>_xlfn.IFERROR(ROUND((BL2/BM2*10),4),0)</f>
        <v>6.1333</v>
      </c>
      <c r="FL2" s="6">
        <f>_xlfn.IFERROR(ROUND((DE2/DF2*5),4),0)</f>
        <v>0</v>
      </c>
      <c r="FM2" s="6">
        <f>DQ2</f>
        <v>0</v>
      </c>
      <c r="FN2" s="6">
        <f>(FH2+FI2+FJ2+FK2+FL2+FM2)</f>
        <v>56.2723</v>
      </c>
    </row>
    <row r="3" spans="1:170" ht="15">
      <c r="A3" s="2">
        <v>2</v>
      </c>
      <c r="B3" s="2" t="s">
        <v>1003</v>
      </c>
      <c r="C3" s="2" t="s">
        <v>402</v>
      </c>
      <c r="D3" s="2" t="s">
        <v>1004</v>
      </c>
      <c r="E3" s="2" t="s">
        <v>806</v>
      </c>
      <c r="F3" s="2" t="s">
        <v>1005</v>
      </c>
      <c r="G3" s="2" t="s">
        <v>142</v>
      </c>
      <c r="H3" s="2" t="s">
        <v>154</v>
      </c>
      <c r="I3" s="2" t="s">
        <v>144</v>
      </c>
      <c r="J3" s="2" t="s">
        <v>144</v>
      </c>
      <c r="K3" s="2" t="s">
        <v>155</v>
      </c>
      <c r="L3" s="2" t="s">
        <v>146</v>
      </c>
      <c r="M3" s="2" t="s">
        <v>1006</v>
      </c>
      <c r="N3" s="2" t="s">
        <v>146</v>
      </c>
      <c r="O3" s="2" t="s">
        <v>147</v>
      </c>
      <c r="P3" s="2" t="s">
        <v>147</v>
      </c>
      <c r="Q3" s="2" t="s">
        <v>1007</v>
      </c>
      <c r="R3" s="2" t="s">
        <v>507</v>
      </c>
      <c r="S3" s="2" t="s">
        <v>1008</v>
      </c>
      <c r="T3" s="2" t="s">
        <v>229</v>
      </c>
      <c r="U3" s="2" t="s">
        <v>230</v>
      </c>
      <c r="V3" s="2" t="s">
        <v>231</v>
      </c>
      <c r="W3" s="2" t="s">
        <v>1007</v>
      </c>
      <c r="X3" s="2" t="s">
        <v>1009</v>
      </c>
      <c r="Y3" s="2" t="s">
        <v>1008</v>
      </c>
      <c r="Z3" s="2" t="s">
        <v>229</v>
      </c>
      <c r="AA3" s="2" t="s">
        <v>230</v>
      </c>
      <c r="AB3" s="2" t="s">
        <v>231</v>
      </c>
      <c r="AC3" s="2" t="s">
        <v>1007</v>
      </c>
      <c r="AD3" s="2" t="s">
        <v>1009</v>
      </c>
      <c r="AE3" s="2" t="s">
        <v>148</v>
      </c>
      <c r="AF3" s="2" t="s">
        <v>144</v>
      </c>
      <c r="AG3" s="2" t="s">
        <v>1010</v>
      </c>
      <c r="AH3" s="2">
        <v>2004</v>
      </c>
      <c r="AI3" s="2" t="s">
        <v>1011</v>
      </c>
      <c r="AJ3" s="2" t="s">
        <v>284</v>
      </c>
      <c r="AK3" s="2">
        <v>1241</v>
      </c>
      <c r="AL3" s="2">
        <v>2400</v>
      </c>
      <c r="AM3" s="2">
        <v>51.71</v>
      </c>
      <c r="BF3" s="2" t="s">
        <v>149</v>
      </c>
      <c r="BG3" s="2" t="s">
        <v>144</v>
      </c>
      <c r="BH3" s="2" t="s">
        <v>1012</v>
      </c>
      <c r="BI3" s="2">
        <v>2009</v>
      </c>
      <c r="BJ3" s="2" t="s">
        <v>150</v>
      </c>
      <c r="BK3" s="2" t="s">
        <v>1013</v>
      </c>
      <c r="BL3" s="2">
        <v>537</v>
      </c>
      <c r="BM3" s="2">
        <v>800</v>
      </c>
      <c r="BN3" s="2">
        <v>67.12</v>
      </c>
      <c r="BO3" s="2" t="s">
        <v>151</v>
      </c>
      <c r="BP3" s="2" t="s">
        <v>144</v>
      </c>
      <c r="BQ3" s="2" t="s">
        <v>1014</v>
      </c>
      <c r="BR3" s="2">
        <v>2011</v>
      </c>
      <c r="BS3" s="2" t="s">
        <v>1015</v>
      </c>
      <c r="BT3" s="2" t="s">
        <v>284</v>
      </c>
      <c r="BU3" s="2">
        <v>745</v>
      </c>
      <c r="BV3" s="2">
        <v>1100</v>
      </c>
      <c r="BW3" s="2">
        <v>67.73</v>
      </c>
      <c r="DV3" s="2" t="s">
        <v>152</v>
      </c>
      <c r="DW3" s="2" t="s">
        <v>144</v>
      </c>
      <c r="DX3" s="2">
        <v>2011</v>
      </c>
      <c r="DY3" s="2">
        <v>84</v>
      </c>
      <c r="DZ3" s="2">
        <v>150</v>
      </c>
      <c r="EA3" s="2">
        <v>56</v>
      </c>
      <c r="EL3" s="2" t="s">
        <v>1006</v>
      </c>
      <c r="EM3" s="2" t="s">
        <v>397</v>
      </c>
      <c r="EN3" s="2" t="s">
        <v>1016</v>
      </c>
      <c r="EO3" s="2" t="s">
        <v>1017</v>
      </c>
      <c r="EP3" s="2" t="s">
        <v>1018</v>
      </c>
      <c r="FH3" s="6">
        <f>_xlfn.IFERROR(ROUND((AK3/AL3*30),4),0)</f>
        <v>15.5125</v>
      </c>
      <c r="FI3" s="6">
        <f>_xlfn.IFERROR(ROUND((BU3/BV3*30),4),0)</f>
        <v>20.3182</v>
      </c>
      <c r="FJ3" s="6">
        <f>_xlfn.IFERROR(ROUND((DY3/DZ3*20),4),0)</f>
        <v>11.2</v>
      </c>
      <c r="FK3" s="6">
        <f>_xlfn.IFERROR(ROUND((BL3/BM3*10),4),0)</f>
        <v>6.7125</v>
      </c>
      <c r="FL3" s="6">
        <f>_xlfn.IFERROR(ROUND((DE3/DF3*5),4),0)</f>
        <v>0</v>
      </c>
      <c r="FM3" s="6">
        <f>DQ3</f>
        <v>0</v>
      </c>
      <c r="FN3" s="6">
        <f>(FH3+FI3+FJ3+FK3+FL3+FM3)</f>
        <v>53.743199999999995</v>
      </c>
    </row>
    <row r="4" spans="1:170" ht="15">
      <c r="A4" s="2">
        <v>3</v>
      </c>
      <c r="B4" s="2" t="s">
        <v>715</v>
      </c>
      <c r="C4" s="2" t="s">
        <v>716</v>
      </c>
      <c r="D4" s="2" t="s">
        <v>717</v>
      </c>
      <c r="E4" s="2" t="s">
        <v>718</v>
      </c>
      <c r="F4" s="2" t="s">
        <v>719</v>
      </c>
      <c r="G4" s="2" t="s">
        <v>142</v>
      </c>
      <c r="H4" s="2" t="s">
        <v>154</v>
      </c>
      <c r="I4" s="2" t="s">
        <v>144</v>
      </c>
      <c r="J4" s="2" t="s">
        <v>144</v>
      </c>
      <c r="K4" s="2" t="s">
        <v>155</v>
      </c>
      <c r="L4" s="2" t="s">
        <v>146</v>
      </c>
      <c r="M4" s="2" t="s">
        <v>720</v>
      </c>
      <c r="N4" s="2" t="s">
        <v>146</v>
      </c>
      <c r="O4" s="2" t="s">
        <v>147</v>
      </c>
      <c r="P4" s="2" t="s">
        <v>147</v>
      </c>
      <c r="Q4" s="2" t="s">
        <v>721</v>
      </c>
      <c r="R4" s="2" t="s">
        <v>443</v>
      </c>
      <c r="S4" s="2" t="s">
        <v>722</v>
      </c>
      <c r="T4" s="2" t="s">
        <v>156</v>
      </c>
      <c r="U4" s="2" t="s">
        <v>157</v>
      </c>
      <c r="V4" s="2" t="s">
        <v>444</v>
      </c>
      <c r="W4" s="2" t="s">
        <v>721</v>
      </c>
      <c r="X4" s="2" t="s">
        <v>445</v>
      </c>
      <c r="Y4" s="2" t="s">
        <v>722</v>
      </c>
      <c r="Z4" s="2" t="s">
        <v>156</v>
      </c>
      <c r="AA4" s="2" t="s">
        <v>157</v>
      </c>
      <c r="AB4" s="2" t="s">
        <v>444</v>
      </c>
      <c r="AC4" s="2" t="s">
        <v>721</v>
      </c>
      <c r="AD4" s="2" t="s">
        <v>445</v>
      </c>
      <c r="AE4" s="2" t="s">
        <v>148</v>
      </c>
      <c r="AF4" s="2" t="s">
        <v>144</v>
      </c>
      <c r="AG4" s="2" t="s">
        <v>723</v>
      </c>
      <c r="AH4" s="2">
        <v>1991</v>
      </c>
      <c r="AI4" s="2" t="s">
        <v>724</v>
      </c>
      <c r="AJ4" s="2" t="s">
        <v>158</v>
      </c>
      <c r="AK4" s="2">
        <v>1442</v>
      </c>
      <c r="AL4" s="2">
        <v>2600</v>
      </c>
      <c r="AM4" s="2">
        <v>55.46</v>
      </c>
      <c r="BF4" s="2" t="s">
        <v>149</v>
      </c>
      <c r="BG4" s="2" t="s">
        <v>144</v>
      </c>
      <c r="BH4" s="2" t="s">
        <v>725</v>
      </c>
      <c r="BI4" s="2">
        <v>2011</v>
      </c>
      <c r="BJ4" s="2" t="s">
        <v>195</v>
      </c>
      <c r="BK4" s="2" t="s">
        <v>158</v>
      </c>
      <c r="BL4" s="2">
        <v>374</v>
      </c>
      <c r="BM4" s="2">
        <v>800</v>
      </c>
      <c r="BN4" s="2">
        <v>46.75</v>
      </c>
      <c r="BO4" s="2" t="s">
        <v>151</v>
      </c>
      <c r="BP4" s="2" t="s">
        <v>144</v>
      </c>
      <c r="BQ4" s="2" t="s">
        <v>726</v>
      </c>
      <c r="BR4" s="2">
        <v>1993</v>
      </c>
      <c r="BS4" s="2" t="s">
        <v>727</v>
      </c>
      <c r="BT4" s="2" t="s">
        <v>439</v>
      </c>
      <c r="BU4" s="2">
        <v>612</v>
      </c>
      <c r="BV4" s="2">
        <v>1000</v>
      </c>
      <c r="BW4" s="2">
        <v>61.2</v>
      </c>
      <c r="DV4" s="2" t="s">
        <v>152</v>
      </c>
      <c r="DW4" s="2" t="s">
        <v>144</v>
      </c>
      <c r="DX4" s="2">
        <v>2011</v>
      </c>
      <c r="DY4" s="2">
        <v>83</v>
      </c>
      <c r="DZ4" s="2">
        <v>150</v>
      </c>
      <c r="EA4" s="2">
        <v>55.33</v>
      </c>
      <c r="EL4" s="2" t="s">
        <v>720</v>
      </c>
      <c r="EM4" s="2" t="s">
        <v>728</v>
      </c>
      <c r="EN4" s="2" t="s">
        <v>728</v>
      </c>
      <c r="EO4" s="2" t="s">
        <v>729</v>
      </c>
      <c r="EP4" s="2" t="s">
        <v>730</v>
      </c>
      <c r="FH4" s="6">
        <f>_xlfn.IFERROR(ROUND((AK4/AL4*30),4),0)</f>
        <v>16.6385</v>
      </c>
      <c r="FI4" s="6">
        <f>_xlfn.IFERROR(ROUND((BU4/BV4*30),4),0)</f>
        <v>18.36</v>
      </c>
      <c r="FJ4" s="6">
        <f>_xlfn.IFERROR(ROUND((DY4/DZ4*20),4),0)</f>
        <v>11.0667</v>
      </c>
      <c r="FK4" s="6">
        <f>_xlfn.IFERROR(ROUND((BL4/BM4*10),4),0)</f>
        <v>4.675</v>
      </c>
      <c r="FL4" s="6">
        <f>_xlfn.IFERROR(ROUND((DE4/DF4*5),4),0)</f>
        <v>0</v>
      </c>
      <c r="FM4" s="6">
        <f>DQ4</f>
        <v>0</v>
      </c>
      <c r="FN4" s="6">
        <f>(FH4+FI4+FJ4+FK4+FL4+FM4)</f>
        <v>50.7402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7"/>
  <sheetViews>
    <sheetView zoomScalePageLayoutView="0" workbookViewId="0" topLeftCell="FD1">
      <selection activeCell="FI18" sqref="FI18"/>
    </sheetView>
  </sheetViews>
  <sheetFormatPr defaultColWidth="9.140625" defaultRowHeight="15"/>
  <cols>
    <col min="1" max="1" width="6.57421875" style="2" bestFit="1" customWidth="1"/>
    <col min="2" max="2" width="19.7109375" style="2" bestFit="1" customWidth="1"/>
    <col min="3" max="3" width="14.7109375" style="2" bestFit="1" customWidth="1"/>
    <col min="4" max="4" width="18.8515625" style="2" bestFit="1" customWidth="1"/>
    <col min="5" max="5" width="15.710937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4218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1.00390625" style="2" bestFit="1" customWidth="1"/>
    <col min="18" max="18" width="30.57421875" style="2" bestFit="1" customWidth="1"/>
    <col min="19" max="19" width="68.8515625" style="2" bestFit="1" customWidth="1"/>
    <col min="20" max="20" width="12.7109375" style="2" bestFit="1" customWidth="1"/>
    <col min="21" max="21" width="12.57421875" style="2" bestFit="1" customWidth="1"/>
    <col min="22" max="22" width="10.57421875" style="2" bestFit="1" customWidth="1"/>
    <col min="23" max="23" width="12.7109375" style="2" bestFit="1" customWidth="1"/>
    <col min="24" max="24" width="30.57421875" style="2" bestFit="1" customWidth="1"/>
    <col min="25" max="25" width="68.8515625" style="2" bestFit="1" customWidth="1"/>
    <col min="26" max="26" width="12.7109375" style="2" bestFit="1" customWidth="1"/>
    <col min="27" max="27" width="12.57421875" style="2" bestFit="1" customWidth="1"/>
    <col min="28" max="28" width="10.57421875" style="2" bestFit="1" customWidth="1"/>
    <col min="29" max="29" width="12.7109375" style="2" bestFit="1" customWidth="1"/>
    <col min="30" max="30" width="30.57421875" style="2" bestFit="1" customWidth="1"/>
    <col min="31" max="31" width="23.8515625" style="2" bestFit="1" customWidth="1"/>
    <col min="32" max="32" width="27.7109375" style="2" bestFit="1" customWidth="1"/>
    <col min="33" max="33" width="18.28125" style="2" bestFit="1" customWidth="1"/>
    <col min="34" max="34" width="23.00390625" style="2" bestFit="1" customWidth="1"/>
    <col min="35" max="35" width="65.28125" style="2" bestFit="1" customWidth="1"/>
    <col min="36" max="36" width="27.8515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2.7109375" style="2" bestFit="1" customWidth="1"/>
    <col min="61" max="61" width="27.421875" style="2" bestFit="1" customWidth="1"/>
    <col min="62" max="62" width="24.140625" style="2" bestFit="1" customWidth="1"/>
    <col min="63" max="63" width="32.281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14.00390625" style="2" bestFit="1" customWidth="1"/>
    <col min="70" max="70" width="17.28125" style="2" bestFit="1" customWidth="1"/>
    <col min="71" max="71" width="23.00390625" style="2" bestFit="1" customWidth="1"/>
    <col min="72" max="72" width="32.5742187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14.00390625" style="2" bestFit="1" customWidth="1"/>
    <col min="106" max="106" width="18.7109375" style="2" bestFit="1" customWidth="1"/>
    <col min="107" max="107" width="15.421875" style="2" bestFit="1" customWidth="1"/>
    <col min="108" max="108" width="23.57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14.28125" style="2" bestFit="1" customWidth="1"/>
    <col min="125" max="125" width="22.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421875" style="2" bestFit="1" customWidth="1"/>
    <col min="133" max="133" width="14.7109375" style="2" bestFit="1" customWidth="1"/>
    <col min="134" max="134" width="27.8515625" style="2" bestFit="1" customWidth="1"/>
    <col min="135" max="135" width="58.00390625" style="2" bestFit="1" customWidth="1"/>
    <col min="136" max="136" width="12.421875" style="2" bestFit="1" customWidth="1"/>
    <col min="137" max="137" width="14.00390625" style="2" bestFit="1" customWidth="1"/>
    <col min="138" max="138" width="24.421875" style="2" bestFit="1" customWidth="1"/>
    <col min="139" max="139" width="5.28125" style="2" bestFit="1" customWidth="1"/>
    <col min="140" max="140" width="7.281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16.14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16.14062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16.140625" style="2" bestFit="1" customWidth="1"/>
    <col min="157" max="157" width="12.421875" style="2" bestFit="1" customWidth="1"/>
    <col min="158" max="158" width="13.140625" style="2" bestFit="1" customWidth="1"/>
    <col min="159" max="159" width="15.003906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5.57421875" style="6" customWidth="1"/>
    <col min="165" max="165" width="15.140625" style="6" customWidth="1"/>
    <col min="166" max="166" width="13.421875" style="6" customWidth="1"/>
    <col min="167" max="167" width="16.00390625" style="6" customWidth="1"/>
    <col min="168" max="168" width="12.7109375" style="6" customWidth="1"/>
    <col min="169" max="169" width="14.7109375" style="6" customWidth="1"/>
    <col min="170" max="170" width="15.28125" style="6" bestFit="1" customWidth="1"/>
    <col min="171" max="16384" width="9.140625" style="2" customWidth="1"/>
  </cols>
  <sheetData>
    <row r="1" spans="1:170" s="1" customFormat="1" ht="45">
      <c r="A1" s="1" t="s">
        <v>1139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1140</v>
      </c>
      <c r="FI1" s="4" t="s">
        <v>1141</v>
      </c>
      <c r="FJ1" s="4" t="s">
        <v>1142</v>
      </c>
      <c r="FK1" s="4" t="s">
        <v>1143</v>
      </c>
      <c r="FL1" s="4" t="s">
        <v>1144</v>
      </c>
      <c r="FM1" s="4" t="s">
        <v>1145</v>
      </c>
      <c r="FN1" s="5" t="s">
        <v>1146</v>
      </c>
    </row>
    <row r="2" spans="1:170" ht="15">
      <c r="A2" s="2">
        <v>1</v>
      </c>
      <c r="B2" s="2" t="s">
        <v>961</v>
      </c>
      <c r="C2" s="2" t="s">
        <v>962</v>
      </c>
      <c r="D2" s="2" t="s">
        <v>513</v>
      </c>
      <c r="E2" s="2" t="s">
        <v>199</v>
      </c>
      <c r="F2" s="2" t="s">
        <v>963</v>
      </c>
      <c r="G2" s="2" t="s">
        <v>142</v>
      </c>
      <c r="H2" s="2" t="s">
        <v>143</v>
      </c>
      <c r="I2" s="2" t="s">
        <v>144</v>
      </c>
      <c r="J2" s="2" t="s">
        <v>144</v>
      </c>
      <c r="K2" s="2" t="s">
        <v>145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964</v>
      </c>
      <c r="R2" s="2" t="s">
        <v>965</v>
      </c>
      <c r="S2" s="2" t="s">
        <v>966</v>
      </c>
      <c r="T2" s="2" t="s">
        <v>156</v>
      </c>
      <c r="U2" s="2" t="s">
        <v>157</v>
      </c>
      <c r="V2" s="2" t="s">
        <v>967</v>
      </c>
      <c r="W2" s="2" t="s">
        <v>964</v>
      </c>
      <c r="X2" s="2" t="s">
        <v>968</v>
      </c>
      <c r="Y2" s="2" t="s">
        <v>966</v>
      </c>
      <c r="Z2" s="2" t="s">
        <v>156</v>
      </c>
      <c r="AA2" s="2" t="s">
        <v>157</v>
      </c>
      <c r="AB2" s="2" t="s">
        <v>967</v>
      </c>
      <c r="AC2" s="2" t="s">
        <v>964</v>
      </c>
      <c r="AD2" s="2" t="s">
        <v>968</v>
      </c>
      <c r="AE2" s="2" t="s">
        <v>148</v>
      </c>
      <c r="AF2" s="2" t="s">
        <v>144</v>
      </c>
      <c r="AG2" s="2" t="s">
        <v>969</v>
      </c>
      <c r="AH2" s="2">
        <v>2010</v>
      </c>
      <c r="AI2" s="2" t="s">
        <v>970</v>
      </c>
      <c r="AJ2" s="2" t="s">
        <v>158</v>
      </c>
      <c r="AK2" s="2">
        <v>1521</v>
      </c>
      <c r="AL2" s="2">
        <v>2400</v>
      </c>
      <c r="AM2" s="2">
        <v>63.38</v>
      </c>
      <c r="BF2" s="2" t="s">
        <v>149</v>
      </c>
      <c r="BG2" s="2" t="s">
        <v>144</v>
      </c>
      <c r="BH2" s="2" t="s">
        <v>971</v>
      </c>
      <c r="BI2" s="2">
        <v>2013</v>
      </c>
      <c r="BJ2" s="2" t="s">
        <v>972</v>
      </c>
      <c r="BK2" s="2" t="s">
        <v>158</v>
      </c>
      <c r="BL2" s="2">
        <v>480</v>
      </c>
      <c r="BM2" s="2">
        <v>800</v>
      </c>
      <c r="BN2" s="2">
        <v>60</v>
      </c>
      <c r="BO2" s="2" t="s">
        <v>151</v>
      </c>
      <c r="BP2" s="2" t="s">
        <v>144</v>
      </c>
      <c r="BQ2" s="2" t="s">
        <v>973</v>
      </c>
      <c r="BR2" s="2">
        <v>2011</v>
      </c>
      <c r="BS2" s="2" t="s">
        <v>440</v>
      </c>
      <c r="BT2" s="2" t="s">
        <v>158</v>
      </c>
      <c r="BU2" s="2">
        <v>901</v>
      </c>
      <c r="BV2" s="2">
        <v>1200</v>
      </c>
      <c r="BW2" s="2">
        <v>75.08</v>
      </c>
      <c r="DV2" s="2" t="s">
        <v>152</v>
      </c>
      <c r="DW2" s="2" t="s">
        <v>144</v>
      </c>
      <c r="DX2" s="2">
        <v>2011</v>
      </c>
      <c r="DY2" s="2">
        <v>90</v>
      </c>
      <c r="DZ2" s="2">
        <v>150</v>
      </c>
      <c r="EA2" s="2">
        <v>60</v>
      </c>
      <c r="EB2" s="2" t="s">
        <v>145</v>
      </c>
      <c r="EC2" s="2" t="s">
        <v>157</v>
      </c>
      <c r="ED2" s="2" t="s">
        <v>974</v>
      </c>
      <c r="EE2" s="2" t="s">
        <v>975</v>
      </c>
      <c r="EF2" s="2" t="s">
        <v>401</v>
      </c>
      <c r="FH2" s="6">
        <f aca="true" t="shared" si="0" ref="FH2:FH7">_xlfn.IFERROR(ROUND((AK2/AL2*30),4),0)</f>
        <v>19.0125</v>
      </c>
      <c r="FI2" s="6">
        <f aca="true" t="shared" si="1" ref="FI2:FI7">_xlfn.IFERROR(ROUND((BU2/BV2*30),4),0)</f>
        <v>22.525</v>
      </c>
      <c r="FJ2" s="6">
        <f aca="true" t="shared" si="2" ref="FJ2:FJ7">_xlfn.IFERROR(ROUND((DY2/DZ2*20),4),0)</f>
        <v>12</v>
      </c>
      <c r="FK2" s="6">
        <f aca="true" t="shared" si="3" ref="FK2:FK7">_xlfn.IFERROR(ROUND((BL2/BM2*10),4),0)</f>
        <v>6</v>
      </c>
      <c r="FL2" s="6">
        <f aca="true" t="shared" si="4" ref="FL2:FL7">_xlfn.IFERROR(ROUND((DE2/DF2*5),4),0)</f>
        <v>0</v>
      </c>
      <c r="FM2" s="6">
        <f aca="true" t="shared" si="5" ref="FM2:FM7">DQ2</f>
        <v>0</v>
      </c>
      <c r="FN2" s="6">
        <f aca="true" t="shared" si="6" ref="FN2:FN7">(FH2+FI2+FJ2+FK2+FL2+FM2)</f>
        <v>59.537499999999994</v>
      </c>
    </row>
    <row r="3" spans="1:170" ht="15">
      <c r="A3" s="2">
        <v>2</v>
      </c>
      <c r="B3" s="2" t="s">
        <v>236</v>
      </c>
      <c r="C3" s="2" t="s">
        <v>237</v>
      </c>
      <c r="D3" s="2" t="s">
        <v>238</v>
      </c>
      <c r="E3" s="2" t="s">
        <v>239</v>
      </c>
      <c r="F3" s="2" t="s">
        <v>240</v>
      </c>
      <c r="G3" s="2" t="s">
        <v>142</v>
      </c>
      <c r="H3" s="2" t="s">
        <v>143</v>
      </c>
      <c r="I3" s="2" t="s">
        <v>144</v>
      </c>
      <c r="J3" s="2" t="s">
        <v>144</v>
      </c>
      <c r="K3" s="2" t="s">
        <v>145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241</v>
      </c>
      <c r="R3" s="2" t="s">
        <v>242</v>
      </c>
      <c r="S3" s="2" t="s">
        <v>243</v>
      </c>
      <c r="T3" s="2" t="s">
        <v>190</v>
      </c>
      <c r="U3" s="2" t="s">
        <v>190</v>
      </c>
      <c r="V3" s="2" t="s">
        <v>244</v>
      </c>
      <c r="W3" s="2" t="s">
        <v>245</v>
      </c>
      <c r="X3" s="2" t="s">
        <v>246</v>
      </c>
      <c r="Y3" s="2" t="s">
        <v>243</v>
      </c>
      <c r="Z3" s="2" t="s">
        <v>190</v>
      </c>
      <c r="AA3" s="2" t="s">
        <v>190</v>
      </c>
      <c r="AB3" s="2" t="s">
        <v>244</v>
      </c>
      <c r="AC3" s="2" t="s">
        <v>245</v>
      </c>
      <c r="AD3" s="2" t="s">
        <v>246</v>
      </c>
      <c r="AE3" s="2" t="s">
        <v>148</v>
      </c>
      <c r="AF3" s="2" t="s">
        <v>144</v>
      </c>
      <c r="AG3" s="2" t="s">
        <v>247</v>
      </c>
      <c r="AH3" s="2">
        <v>2010</v>
      </c>
      <c r="AI3" s="2" t="s">
        <v>248</v>
      </c>
      <c r="AJ3" s="2" t="s">
        <v>249</v>
      </c>
      <c r="AK3" s="2">
        <v>1661</v>
      </c>
      <c r="AL3" s="2">
        <v>2400</v>
      </c>
      <c r="AM3" s="2">
        <v>69.21</v>
      </c>
      <c r="BF3" s="2" t="s">
        <v>149</v>
      </c>
      <c r="BG3" s="2" t="s">
        <v>144</v>
      </c>
      <c r="BH3" s="2" t="s">
        <v>250</v>
      </c>
      <c r="BI3" s="2">
        <v>2013</v>
      </c>
      <c r="BJ3" s="2" t="s">
        <v>150</v>
      </c>
      <c r="BK3" s="2" t="s">
        <v>249</v>
      </c>
      <c r="BL3" s="2">
        <v>1045</v>
      </c>
      <c r="BM3" s="2">
        <v>1600</v>
      </c>
      <c r="BN3" s="2">
        <v>65.31</v>
      </c>
      <c r="BO3" s="2" t="s">
        <v>151</v>
      </c>
      <c r="BP3" s="2" t="s">
        <v>144</v>
      </c>
      <c r="BQ3" s="2" t="s">
        <v>251</v>
      </c>
      <c r="BR3" s="2">
        <v>2011</v>
      </c>
      <c r="BS3" s="2" t="s">
        <v>252</v>
      </c>
      <c r="BT3" s="2" t="s">
        <v>249</v>
      </c>
      <c r="BU3" s="2">
        <v>767</v>
      </c>
      <c r="BV3" s="2">
        <v>1100</v>
      </c>
      <c r="BW3" s="2">
        <v>69.73</v>
      </c>
      <c r="DV3" s="2" t="s">
        <v>152</v>
      </c>
      <c r="DW3" s="2" t="s">
        <v>144</v>
      </c>
      <c r="DX3" s="2">
        <v>2011</v>
      </c>
      <c r="DY3" s="2">
        <v>83</v>
      </c>
      <c r="DZ3" s="2">
        <v>150</v>
      </c>
      <c r="EA3" s="2">
        <v>55.33</v>
      </c>
      <c r="EB3" s="2" t="s">
        <v>145</v>
      </c>
      <c r="EC3" s="2" t="s">
        <v>190</v>
      </c>
      <c r="ED3" s="2" t="s">
        <v>253</v>
      </c>
      <c r="EE3" s="2" t="s">
        <v>254</v>
      </c>
      <c r="EF3" s="2" t="s">
        <v>255</v>
      </c>
      <c r="FH3" s="6">
        <f t="shared" si="0"/>
        <v>20.7625</v>
      </c>
      <c r="FI3" s="6">
        <f t="shared" si="1"/>
        <v>20.9182</v>
      </c>
      <c r="FJ3" s="6">
        <f t="shared" si="2"/>
        <v>11.0667</v>
      </c>
      <c r="FK3" s="6">
        <f t="shared" si="3"/>
        <v>6.5313</v>
      </c>
      <c r="FL3" s="6">
        <f t="shared" si="4"/>
        <v>0</v>
      </c>
      <c r="FM3" s="6">
        <f t="shared" si="5"/>
        <v>0</v>
      </c>
      <c r="FN3" s="6">
        <f t="shared" si="6"/>
        <v>59.2787</v>
      </c>
    </row>
    <row r="4" spans="1:170" ht="15">
      <c r="A4" s="2">
        <v>3</v>
      </c>
      <c r="B4" s="2" t="s">
        <v>651</v>
      </c>
      <c r="C4" s="2" t="s">
        <v>652</v>
      </c>
      <c r="D4" s="2" t="s">
        <v>653</v>
      </c>
      <c r="E4" s="2" t="s">
        <v>654</v>
      </c>
      <c r="F4" s="2" t="s">
        <v>655</v>
      </c>
      <c r="G4" s="2" t="s">
        <v>159</v>
      </c>
      <c r="H4" s="2" t="s">
        <v>154</v>
      </c>
      <c r="I4" s="2" t="s">
        <v>144</v>
      </c>
      <c r="J4" s="2" t="s">
        <v>144</v>
      </c>
      <c r="K4" s="2" t="s">
        <v>145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656</v>
      </c>
      <c r="R4" s="2" t="s">
        <v>657</v>
      </c>
      <c r="S4" s="2" t="s">
        <v>658</v>
      </c>
      <c r="T4" s="2" t="s">
        <v>208</v>
      </c>
      <c r="U4" s="2" t="s">
        <v>208</v>
      </c>
      <c r="V4" s="2" t="s">
        <v>338</v>
      </c>
      <c r="W4" s="2" t="s">
        <v>656</v>
      </c>
      <c r="X4" s="2" t="s">
        <v>659</v>
      </c>
      <c r="Y4" s="2" t="s">
        <v>658</v>
      </c>
      <c r="Z4" s="2" t="s">
        <v>208</v>
      </c>
      <c r="AA4" s="2" t="s">
        <v>208</v>
      </c>
      <c r="AB4" s="2" t="s">
        <v>338</v>
      </c>
      <c r="AC4" s="2" t="s">
        <v>656</v>
      </c>
      <c r="AD4" s="2" t="s">
        <v>659</v>
      </c>
      <c r="AE4" s="2" t="s">
        <v>148</v>
      </c>
      <c r="AF4" s="2" t="s">
        <v>144</v>
      </c>
      <c r="AG4" s="2" t="s">
        <v>660</v>
      </c>
      <c r="AH4" s="2">
        <v>2004</v>
      </c>
      <c r="AI4" s="2" t="s">
        <v>232</v>
      </c>
      <c r="AJ4" s="2" t="s">
        <v>396</v>
      </c>
      <c r="AK4" s="2">
        <v>1538</v>
      </c>
      <c r="AL4" s="2">
        <v>2400</v>
      </c>
      <c r="AM4" s="2">
        <v>64.08</v>
      </c>
      <c r="BF4" s="2" t="s">
        <v>149</v>
      </c>
      <c r="BG4" s="2" t="s">
        <v>144</v>
      </c>
      <c r="BH4" s="2" t="s">
        <v>661</v>
      </c>
      <c r="BI4" s="2">
        <v>2010</v>
      </c>
      <c r="BJ4" s="2" t="s">
        <v>662</v>
      </c>
      <c r="BK4" s="2" t="s">
        <v>396</v>
      </c>
      <c r="BL4" s="2">
        <v>492</v>
      </c>
      <c r="BM4" s="2">
        <v>800</v>
      </c>
      <c r="BN4" s="2">
        <v>61.5</v>
      </c>
      <c r="BO4" s="2" t="s">
        <v>151</v>
      </c>
      <c r="BP4" s="2" t="s">
        <v>144</v>
      </c>
      <c r="BQ4" s="2" t="s">
        <v>663</v>
      </c>
      <c r="BR4" s="2">
        <v>2007</v>
      </c>
      <c r="BS4" s="2" t="s">
        <v>664</v>
      </c>
      <c r="BT4" s="2" t="s">
        <v>396</v>
      </c>
      <c r="BU4" s="2">
        <v>824</v>
      </c>
      <c r="BV4" s="2">
        <v>1150</v>
      </c>
      <c r="BW4" s="2">
        <v>71.65</v>
      </c>
      <c r="DV4" s="2" t="s">
        <v>152</v>
      </c>
      <c r="DW4" s="2" t="s">
        <v>144</v>
      </c>
      <c r="DX4" s="2">
        <v>2011</v>
      </c>
      <c r="DY4" s="2">
        <v>88</v>
      </c>
      <c r="DZ4" s="2">
        <v>150</v>
      </c>
      <c r="EA4" s="2">
        <v>58.67</v>
      </c>
      <c r="EB4" s="2" t="s">
        <v>145</v>
      </c>
      <c r="EC4" s="2" t="s">
        <v>337</v>
      </c>
      <c r="ED4" s="2" t="s">
        <v>337</v>
      </c>
      <c r="EE4" s="2" t="s">
        <v>665</v>
      </c>
      <c r="EF4" s="2" t="s">
        <v>666</v>
      </c>
      <c r="FH4" s="6">
        <f t="shared" si="0"/>
        <v>19.225</v>
      </c>
      <c r="FI4" s="6">
        <f t="shared" si="1"/>
        <v>21.4957</v>
      </c>
      <c r="FJ4" s="6">
        <f t="shared" si="2"/>
        <v>11.7333</v>
      </c>
      <c r="FK4" s="6">
        <f t="shared" si="3"/>
        <v>6.15</v>
      </c>
      <c r="FL4" s="6">
        <f t="shared" si="4"/>
        <v>0</v>
      </c>
      <c r="FM4" s="6">
        <f t="shared" si="5"/>
        <v>0</v>
      </c>
      <c r="FN4" s="6">
        <f t="shared" si="6"/>
        <v>58.604</v>
      </c>
    </row>
    <row r="5" spans="1:170" ht="15">
      <c r="A5" s="2">
        <v>4</v>
      </c>
      <c r="B5" s="2" t="s">
        <v>359</v>
      </c>
      <c r="C5" s="2" t="s">
        <v>360</v>
      </c>
      <c r="D5" s="2" t="s">
        <v>187</v>
      </c>
      <c r="E5" s="2" t="s">
        <v>361</v>
      </c>
      <c r="F5" s="2" t="s">
        <v>362</v>
      </c>
      <c r="G5" s="2" t="s">
        <v>142</v>
      </c>
      <c r="H5" s="2" t="s">
        <v>154</v>
      </c>
      <c r="I5" s="2" t="s">
        <v>144</v>
      </c>
      <c r="J5" s="2" t="s">
        <v>144</v>
      </c>
      <c r="K5" s="2" t="s">
        <v>145</v>
      </c>
      <c r="L5" s="2" t="s">
        <v>146</v>
      </c>
      <c r="M5" s="2" t="s">
        <v>146</v>
      </c>
      <c r="N5" s="2" t="s">
        <v>146</v>
      </c>
      <c r="O5" s="2" t="s">
        <v>147</v>
      </c>
      <c r="P5" s="2" t="s">
        <v>147</v>
      </c>
      <c r="Q5" s="2" t="s">
        <v>363</v>
      </c>
      <c r="R5" s="2" t="s">
        <v>364</v>
      </c>
      <c r="S5" s="2" t="s">
        <v>365</v>
      </c>
      <c r="T5" s="2" t="s">
        <v>366</v>
      </c>
      <c r="U5" s="2" t="s">
        <v>366</v>
      </c>
      <c r="V5" s="2" t="s">
        <v>367</v>
      </c>
      <c r="W5" s="2" t="s">
        <v>368</v>
      </c>
      <c r="X5" s="2" t="s">
        <v>369</v>
      </c>
      <c r="Y5" s="2" t="s">
        <v>365</v>
      </c>
      <c r="Z5" s="2" t="s">
        <v>366</v>
      </c>
      <c r="AA5" s="2" t="s">
        <v>366</v>
      </c>
      <c r="AB5" s="2" t="s">
        <v>367</v>
      </c>
      <c r="AC5" s="2" t="s">
        <v>368</v>
      </c>
      <c r="AD5" s="2" t="s">
        <v>369</v>
      </c>
      <c r="AE5" s="2" t="s">
        <v>148</v>
      </c>
      <c r="AF5" s="2" t="s">
        <v>144</v>
      </c>
      <c r="AG5" s="2" t="s">
        <v>370</v>
      </c>
      <c r="AH5" s="2">
        <v>1997</v>
      </c>
      <c r="AI5" s="2" t="s">
        <v>371</v>
      </c>
      <c r="AJ5" s="2" t="s">
        <v>219</v>
      </c>
      <c r="AK5" s="2">
        <v>1440</v>
      </c>
      <c r="AL5" s="2">
        <v>2400</v>
      </c>
      <c r="AM5" s="2">
        <v>60</v>
      </c>
      <c r="BF5" s="2" t="s">
        <v>149</v>
      </c>
      <c r="BG5" s="2" t="s">
        <v>144</v>
      </c>
      <c r="BH5" s="2" t="s">
        <v>372</v>
      </c>
      <c r="BI5" s="2">
        <v>2011</v>
      </c>
      <c r="BJ5" s="2" t="s">
        <v>373</v>
      </c>
      <c r="BK5" s="2" t="s">
        <v>225</v>
      </c>
      <c r="BL5" s="2">
        <v>474</v>
      </c>
      <c r="BM5" s="2">
        <v>650</v>
      </c>
      <c r="BN5" s="2">
        <v>72.92</v>
      </c>
      <c r="BO5" s="2" t="s">
        <v>151</v>
      </c>
      <c r="BP5" s="2" t="s">
        <v>144</v>
      </c>
      <c r="BQ5" s="2" t="s">
        <v>374</v>
      </c>
      <c r="BR5" s="2">
        <v>2010</v>
      </c>
      <c r="BS5" s="2" t="s">
        <v>375</v>
      </c>
      <c r="BT5" s="2" t="s">
        <v>225</v>
      </c>
      <c r="BU5" s="2">
        <v>801</v>
      </c>
      <c r="BV5" s="2">
        <v>1100</v>
      </c>
      <c r="BW5" s="2">
        <v>72.82</v>
      </c>
      <c r="DV5" s="2" t="s">
        <v>152</v>
      </c>
      <c r="DW5" s="2" t="s">
        <v>144</v>
      </c>
      <c r="DX5" s="2">
        <v>2011</v>
      </c>
      <c r="DY5" s="2">
        <v>83</v>
      </c>
      <c r="DZ5" s="2">
        <v>150</v>
      </c>
      <c r="EA5" s="2">
        <v>55.33</v>
      </c>
      <c r="EB5" s="2" t="s">
        <v>145</v>
      </c>
      <c r="EC5" s="2" t="s">
        <v>358</v>
      </c>
      <c r="ED5" s="2" t="s">
        <v>358</v>
      </c>
      <c r="EE5" s="2" t="s">
        <v>153</v>
      </c>
      <c r="EF5" s="2" t="s">
        <v>376</v>
      </c>
      <c r="FH5" s="6">
        <f t="shared" si="0"/>
        <v>18</v>
      </c>
      <c r="FI5" s="6">
        <f t="shared" si="1"/>
        <v>21.8455</v>
      </c>
      <c r="FJ5" s="6">
        <f t="shared" si="2"/>
        <v>11.0667</v>
      </c>
      <c r="FK5" s="6">
        <f t="shared" si="3"/>
        <v>7.2923</v>
      </c>
      <c r="FL5" s="6">
        <f t="shared" si="4"/>
        <v>0</v>
      </c>
      <c r="FM5" s="6">
        <f t="shared" si="5"/>
        <v>0</v>
      </c>
      <c r="FN5" s="6">
        <f t="shared" si="6"/>
        <v>58.204499999999996</v>
      </c>
    </row>
    <row r="6" spans="1:170" ht="15">
      <c r="A6" s="2">
        <v>5</v>
      </c>
      <c r="B6" s="2" t="s">
        <v>771</v>
      </c>
      <c r="C6" s="2" t="s">
        <v>564</v>
      </c>
      <c r="D6" s="2" t="s">
        <v>772</v>
      </c>
      <c r="E6" s="2" t="s">
        <v>773</v>
      </c>
      <c r="F6" s="2" t="s">
        <v>774</v>
      </c>
      <c r="G6" s="2" t="s">
        <v>142</v>
      </c>
      <c r="H6" s="2" t="s">
        <v>143</v>
      </c>
      <c r="I6" s="2" t="s">
        <v>144</v>
      </c>
      <c r="J6" s="2" t="s">
        <v>144</v>
      </c>
      <c r="K6" s="2" t="s">
        <v>145</v>
      </c>
      <c r="L6" s="2" t="s">
        <v>146</v>
      </c>
      <c r="M6" s="2" t="s">
        <v>146</v>
      </c>
      <c r="N6" s="2" t="s">
        <v>146</v>
      </c>
      <c r="O6" s="2" t="s">
        <v>147</v>
      </c>
      <c r="P6" s="2" t="s">
        <v>147</v>
      </c>
      <c r="Q6" s="2" t="s">
        <v>775</v>
      </c>
      <c r="R6" s="2" t="s">
        <v>776</v>
      </c>
      <c r="S6" s="2" t="s">
        <v>777</v>
      </c>
      <c r="T6" s="2" t="s">
        <v>169</v>
      </c>
      <c r="U6" s="2" t="s">
        <v>169</v>
      </c>
      <c r="V6" s="2" t="s">
        <v>778</v>
      </c>
      <c r="W6" s="2" t="s">
        <v>775</v>
      </c>
      <c r="X6" s="2" t="s">
        <v>776</v>
      </c>
      <c r="Y6" s="2" t="s">
        <v>777</v>
      </c>
      <c r="Z6" s="2" t="s">
        <v>169</v>
      </c>
      <c r="AA6" s="2" t="s">
        <v>169</v>
      </c>
      <c r="AB6" s="2" t="s">
        <v>778</v>
      </c>
      <c r="AC6" s="2" t="s">
        <v>775</v>
      </c>
      <c r="AD6" s="2" t="s">
        <v>776</v>
      </c>
      <c r="AE6" s="2" t="s">
        <v>148</v>
      </c>
      <c r="AF6" s="2" t="s">
        <v>144</v>
      </c>
      <c r="AG6" s="2" t="s">
        <v>779</v>
      </c>
      <c r="AH6" s="2">
        <v>2010</v>
      </c>
      <c r="AI6" s="2" t="s">
        <v>780</v>
      </c>
      <c r="AJ6" s="2" t="s">
        <v>781</v>
      </c>
      <c r="AK6" s="2">
        <v>1602</v>
      </c>
      <c r="AL6" s="2">
        <v>2400</v>
      </c>
      <c r="AM6" s="2">
        <v>66.75</v>
      </c>
      <c r="BF6" s="2" t="s">
        <v>149</v>
      </c>
      <c r="BG6" s="2" t="s">
        <v>144</v>
      </c>
      <c r="BH6" s="2" t="s">
        <v>782</v>
      </c>
      <c r="BI6" s="2">
        <v>2013</v>
      </c>
      <c r="BJ6" s="2" t="s">
        <v>150</v>
      </c>
      <c r="BK6" s="2" t="s">
        <v>781</v>
      </c>
      <c r="BL6" s="2">
        <v>1107</v>
      </c>
      <c r="BM6" s="2">
        <v>1600</v>
      </c>
      <c r="BN6" s="2">
        <v>69.19</v>
      </c>
      <c r="BO6" s="2" t="s">
        <v>151</v>
      </c>
      <c r="BP6" s="2" t="s">
        <v>144</v>
      </c>
      <c r="BQ6" s="2" t="s">
        <v>783</v>
      </c>
      <c r="BR6" s="2">
        <v>2011</v>
      </c>
      <c r="BS6" s="2" t="s">
        <v>784</v>
      </c>
      <c r="BT6" s="2" t="s">
        <v>781</v>
      </c>
      <c r="BU6" s="2">
        <v>734</v>
      </c>
      <c r="BV6" s="2">
        <v>1100</v>
      </c>
      <c r="BW6" s="2">
        <v>66.73</v>
      </c>
      <c r="DV6" s="2" t="s">
        <v>152</v>
      </c>
      <c r="DW6" s="2" t="s">
        <v>144</v>
      </c>
      <c r="DX6" s="2">
        <v>2011</v>
      </c>
      <c r="DY6" s="2">
        <v>84</v>
      </c>
      <c r="DZ6" s="2">
        <v>150</v>
      </c>
      <c r="EA6" s="2">
        <v>56</v>
      </c>
      <c r="EB6" s="2" t="s">
        <v>145</v>
      </c>
      <c r="EC6" s="2" t="s">
        <v>169</v>
      </c>
      <c r="ED6" s="2" t="s">
        <v>785</v>
      </c>
      <c r="EE6" s="2" t="s">
        <v>221</v>
      </c>
      <c r="EF6" s="2" t="s">
        <v>786</v>
      </c>
      <c r="FH6" s="6">
        <f t="shared" si="0"/>
        <v>20.025</v>
      </c>
      <c r="FI6" s="6">
        <f t="shared" si="1"/>
        <v>20.0182</v>
      </c>
      <c r="FJ6" s="6">
        <f t="shared" si="2"/>
        <v>11.2</v>
      </c>
      <c r="FK6" s="6">
        <f t="shared" si="3"/>
        <v>6.9188</v>
      </c>
      <c r="FL6" s="6">
        <f t="shared" si="4"/>
        <v>0</v>
      </c>
      <c r="FM6" s="6">
        <f t="shared" si="5"/>
        <v>0</v>
      </c>
      <c r="FN6" s="6">
        <f t="shared" si="6"/>
        <v>58.162</v>
      </c>
    </row>
    <row r="7" spans="1:170" ht="15">
      <c r="A7" s="2">
        <v>6</v>
      </c>
      <c r="B7" s="2" t="s">
        <v>869</v>
      </c>
      <c r="C7" s="2" t="s">
        <v>217</v>
      </c>
      <c r="D7" s="2" t="s">
        <v>870</v>
      </c>
      <c r="E7" s="2" t="s">
        <v>871</v>
      </c>
      <c r="F7" s="2" t="s">
        <v>872</v>
      </c>
      <c r="G7" s="2" t="s">
        <v>142</v>
      </c>
      <c r="H7" s="2" t="s">
        <v>143</v>
      </c>
      <c r="I7" s="2" t="s">
        <v>144</v>
      </c>
      <c r="J7" s="2" t="s">
        <v>144</v>
      </c>
      <c r="K7" s="2" t="s">
        <v>145</v>
      </c>
      <c r="L7" s="2" t="s">
        <v>146</v>
      </c>
      <c r="M7" s="2" t="s">
        <v>146</v>
      </c>
      <c r="N7" s="2" t="s">
        <v>146</v>
      </c>
      <c r="O7" s="2" t="s">
        <v>147</v>
      </c>
      <c r="P7" s="2" t="s">
        <v>147</v>
      </c>
      <c r="Q7" s="2" t="s">
        <v>873</v>
      </c>
      <c r="R7" s="2" t="s">
        <v>574</v>
      </c>
      <c r="S7" s="2" t="s">
        <v>874</v>
      </c>
      <c r="T7" s="2" t="s">
        <v>436</v>
      </c>
      <c r="U7" s="2" t="s">
        <v>190</v>
      </c>
      <c r="V7" s="2" t="s">
        <v>875</v>
      </c>
      <c r="W7" s="2" t="s">
        <v>873</v>
      </c>
      <c r="X7" s="2" t="s">
        <v>576</v>
      </c>
      <c r="Y7" s="2" t="s">
        <v>874</v>
      </c>
      <c r="Z7" s="2" t="s">
        <v>436</v>
      </c>
      <c r="AA7" s="2" t="s">
        <v>190</v>
      </c>
      <c r="AB7" s="2" t="s">
        <v>875</v>
      </c>
      <c r="AC7" s="2" t="s">
        <v>873</v>
      </c>
      <c r="AD7" s="2" t="s">
        <v>576</v>
      </c>
      <c r="AE7" s="2" t="s">
        <v>148</v>
      </c>
      <c r="AF7" s="2" t="s">
        <v>144</v>
      </c>
      <c r="AG7" s="2" t="s">
        <v>876</v>
      </c>
      <c r="AH7" s="2">
        <v>2007</v>
      </c>
      <c r="AI7" s="2" t="s">
        <v>877</v>
      </c>
      <c r="AJ7" s="2" t="s">
        <v>191</v>
      </c>
      <c r="AK7" s="2">
        <v>942</v>
      </c>
      <c r="AL7" s="2">
        <v>1650</v>
      </c>
      <c r="AM7" s="2">
        <v>57.09</v>
      </c>
      <c r="BF7" s="2" t="s">
        <v>149</v>
      </c>
      <c r="BG7" s="2" t="s">
        <v>144</v>
      </c>
      <c r="BH7" s="2" t="s">
        <v>878</v>
      </c>
      <c r="BI7" s="2">
        <v>2010</v>
      </c>
      <c r="BJ7" s="2" t="s">
        <v>879</v>
      </c>
      <c r="BK7" s="2" t="s">
        <v>174</v>
      </c>
      <c r="BL7" s="2">
        <v>537</v>
      </c>
      <c r="BM7" s="2">
        <v>800</v>
      </c>
      <c r="BN7" s="2">
        <v>67.12</v>
      </c>
      <c r="BO7" s="2" t="s">
        <v>151</v>
      </c>
      <c r="BP7" s="2" t="s">
        <v>144</v>
      </c>
      <c r="BQ7" s="2" t="s">
        <v>880</v>
      </c>
      <c r="BR7" s="2">
        <v>2011</v>
      </c>
      <c r="BS7" s="2" t="s">
        <v>228</v>
      </c>
      <c r="BT7" s="2" t="s">
        <v>881</v>
      </c>
      <c r="BU7" s="2">
        <v>1188</v>
      </c>
      <c r="BV7" s="2">
        <v>1600</v>
      </c>
      <c r="BW7" s="2">
        <v>74.25</v>
      </c>
      <c r="DV7" s="2" t="s">
        <v>152</v>
      </c>
      <c r="DW7" s="2" t="s">
        <v>144</v>
      </c>
      <c r="DX7" s="2">
        <v>2011</v>
      </c>
      <c r="DY7" s="2">
        <v>89</v>
      </c>
      <c r="DZ7" s="2">
        <v>150</v>
      </c>
      <c r="EA7" s="2">
        <v>59.33</v>
      </c>
      <c r="EB7" s="2" t="s">
        <v>145</v>
      </c>
      <c r="EC7" s="2" t="s">
        <v>192</v>
      </c>
      <c r="ED7" s="2" t="s">
        <v>882</v>
      </c>
      <c r="EE7" s="2" t="s">
        <v>883</v>
      </c>
      <c r="EF7" s="2" t="s">
        <v>884</v>
      </c>
      <c r="FH7" s="6">
        <f t="shared" si="0"/>
        <v>17.1273</v>
      </c>
      <c r="FI7" s="6">
        <f t="shared" si="1"/>
        <v>22.275</v>
      </c>
      <c r="FJ7" s="6">
        <f t="shared" si="2"/>
        <v>11.8667</v>
      </c>
      <c r="FK7" s="6">
        <f t="shared" si="3"/>
        <v>6.7125</v>
      </c>
      <c r="FL7" s="6">
        <f t="shared" si="4"/>
        <v>0</v>
      </c>
      <c r="FM7" s="6">
        <f t="shared" si="5"/>
        <v>0</v>
      </c>
      <c r="FN7" s="6">
        <f t="shared" si="6"/>
        <v>57.9815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O10"/>
  <sheetViews>
    <sheetView zoomScalePageLayoutView="0" workbookViewId="0" topLeftCell="FD1">
      <selection activeCell="FJ20" sqref="FJ20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21.57421875" style="2" bestFit="1" customWidth="1"/>
    <col min="4" max="4" width="29.00390625" style="2" bestFit="1" customWidth="1"/>
    <col min="5" max="5" width="24.14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4.140625" style="2" bestFit="1" customWidth="1"/>
    <col min="18" max="18" width="35.57421875" style="2" bestFit="1" customWidth="1"/>
    <col min="19" max="19" width="107.57421875" style="2" bestFit="1" customWidth="1"/>
    <col min="20" max="20" width="47.8515625" style="2" bestFit="1" customWidth="1"/>
    <col min="21" max="21" width="17.57421875" style="2" bestFit="1" customWidth="1"/>
    <col min="22" max="22" width="10.57421875" style="2" bestFit="1" customWidth="1"/>
    <col min="23" max="23" width="34.00390625" style="2" bestFit="1" customWidth="1"/>
    <col min="24" max="24" width="39.57421875" style="2" bestFit="1" customWidth="1"/>
    <col min="25" max="25" width="107.57421875" style="2" bestFit="1" customWidth="1"/>
    <col min="26" max="26" width="34.421875" style="2" bestFit="1" customWidth="1"/>
    <col min="27" max="27" width="17.57421875" style="2" bestFit="1" customWidth="1"/>
    <col min="28" max="28" width="10.57421875" style="2" bestFit="1" customWidth="1"/>
    <col min="29" max="29" width="34.00390625" style="2" bestFit="1" customWidth="1"/>
    <col min="30" max="30" width="39.57421875" style="2" bestFit="1" customWidth="1"/>
    <col min="31" max="31" width="23.8515625" style="2" bestFit="1" customWidth="1"/>
    <col min="32" max="32" width="27.7109375" style="2" bestFit="1" customWidth="1"/>
    <col min="33" max="33" width="34.140625" style="2" bestFit="1" customWidth="1"/>
    <col min="34" max="34" width="23.00390625" style="2" bestFit="1" customWidth="1"/>
    <col min="35" max="35" width="117.140625" style="2" bestFit="1" customWidth="1"/>
    <col min="36" max="36" width="39.281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8.7109375" style="2" bestFit="1" customWidth="1"/>
    <col min="61" max="61" width="27.421875" style="2" bestFit="1" customWidth="1"/>
    <col min="62" max="62" width="87.7109375" style="2" bestFit="1" customWidth="1"/>
    <col min="63" max="63" width="39.14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6.57421875" style="2" bestFit="1" customWidth="1"/>
    <col min="70" max="70" width="17.28125" style="2" bestFit="1" customWidth="1"/>
    <col min="71" max="71" width="255.7109375" style="2" bestFit="1" customWidth="1"/>
    <col min="72" max="72" width="64.8515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17.421875" style="2" bestFit="1" customWidth="1"/>
    <col min="106" max="106" width="18.7109375" style="2" bestFit="1" customWidth="1"/>
    <col min="107" max="107" width="15.421875" style="2" bestFit="1" customWidth="1"/>
    <col min="108" max="108" width="39.140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14.28125" style="2" bestFit="1" customWidth="1"/>
    <col min="125" max="125" width="22.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8.7109375" style="2" bestFit="1" customWidth="1"/>
    <col min="134" max="134" width="27.8515625" style="2" bestFit="1" customWidth="1"/>
    <col min="135" max="135" width="58.00390625" style="2" bestFit="1" customWidth="1"/>
    <col min="136" max="136" width="12.421875" style="2" bestFit="1" customWidth="1"/>
    <col min="137" max="137" width="14.00390625" style="2" bestFit="1" customWidth="1"/>
    <col min="138" max="138" width="44.57421875" style="2" bestFit="1" customWidth="1"/>
    <col min="139" max="139" width="30.140625" style="2" bestFit="1" customWidth="1"/>
    <col min="140" max="140" width="10.5742187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40.5742187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17.57421875" style="2" bestFit="1" customWidth="1"/>
    <col min="151" max="151" width="12.421875" style="2" bestFit="1" customWidth="1"/>
    <col min="152" max="152" width="13.28125" style="2" bestFit="1" customWidth="1"/>
    <col min="153" max="153" width="18.57421875" style="2" bestFit="1" customWidth="1"/>
    <col min="154" max="154" width="17.8515625" style="2" bestFit="1" customWidth="1"/>
    <col min="155" max="155" width="8.28125" style="2" bestFit="1" customWidth="1"/>
    <col min="156" max="156" width="37.57421875" style="2" bestFit="1" customWidth="1"/>
    <col min="157" max="157" width="12.421875" style="2" bestFit="1" customWidth="1"/>
    <col min="158" max="158" width="13.140625" style="2" bestFit="1" customWidth="1"/>
    <col min="159" max="159" width="186.57421875" style="2" bestFit="1" customWidth="1"/>
    <col min="160" max="160" width="34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3.28125" style="6" customWidth="1"/>
    <col min="165" max="165" width="12.7109375" style="6" customWidth="1"/>
    <col min="166" max="166" width="12.57421875" style="6" customWidth="1"/>
    <col min="167" max="167" width="15.421875" style="6" customWidth="1"/>
    <col min="168" max="168" width="13.8515625" style="6" customWidth="1"/>
    <col min="169" max="169" width="14.8515625" style="6" customWidth="1"/>
    <col min="170" max="171" width="9.140625" style="6" customWidth="1"/>
    <col min="172" max="16384" width="9.140625" style="2" customWidth="1"/>
  </cols>
  <sheetData>
    <row r="1" spans="1:171" s="1" customFormat="1" ht="45">
      <c r="A1" s="1" t="s">
        <v>1139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1140</v>
      </c>
      <c r="FI1" s="4" t="s">
        <v>1141</v>
      </c>
      <c r="FJ1" s="4" t="s">
        <v>1142</v>
      </c>
      <c r="FK1" s="4" t="s">
        <v>1143</v>
      </c>
      <c r="FL1" s="4" t="s">
        <v>1144</v>
      </c>
      <c r="FM1" s="4" t="s">
        <v>1145</v>
      </c>
      <c r="FN1" s="5" t="s">
        <v>1146</v>
      </c>
      <c r="FO1" s="5"/>
    </row>
    <row r="2" spans="1:170" ht="15">
      <c r="A2" s="2">
        <v>1</v>
      </c>
      <c r="B2" s="2" t="s">
        <v>1028</v>
      </c>
      <c r="C2" s="2" t="s">
        <v>1029</v>
      </c>
      <c r="D2" s="2" t="s">
        <v>889</v>
      </c>
      <c r="E2" s="2" t="s">
        <v>887</v>
      </c>
      <c r="F2" s="2" t="s">
        <v>1030</v>
      </c>
      <c r="G2" s="2" t="s">
        <v>159</v>
      </c>
      <c r="H2" s="2" t="s">
        <v>143</v>
      </c>
      <c r="I2" s="2" t="s">
        <v>144</v>
      </c>
      <c r="J2" s="2" t="s">
        <v>144</v>
      </c>
      <c r="K2" s="2" t="s">
        <v>165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1031</v>
      </c>
      <c r="R2" s="2" t="s">
        <v>463</v>
      </c>
      <c r="S2" s="2" t="s">
        <v>1032</v>
      </c>
      <c r="T2" s="2" t="s">
        <v>464</v>
      </c>
      <c r="U2" s="2" t="s">
        <v>465</v>
      </c>
      <c r="V2" s="2" t="s">
        <v>466</v>
      </c>
      <c r="W2" s="2" t="s">
        <v>1031</v>
      </c>
      <c r="X2" s="2" t="s">
        <v>224</v>
      </c>
      <c r="Y2" s="2" t="s">
        <v>1032</v>
      </c>
      <c r="Z2" s="2" t="s">
        <v>464</v>
      </c>
      <c r="AA2" s="2" t="s">
        <v>465</v>
      </c>
      <c r="AB2" s="2" t="s">
        <v>466</v>
      </c>
      <c r="AC2" s="2" t="s">
        <v>1031</v>
      </c>
      <c r="AD2" s="2" t="s">
        <v>224</v>
      </c>
      <c r="AE2" s="2" t="s">
        <v>148</v>
      </c>
      <c r="AF2" s="2" t="s">
        <v>144</v>
      </c>
      <c r="AG2" s="2" t="s">
        <v>1033</v>
      </c>
      <c r="AH2" s="2">
        <v>2010</v>
      </c>
      <c r="AI2" s="2" t="s">
        <v>1034</v>
      </c>
      <c r="AJ2" s="2" t="s">
        <v>467</v>
      </c>
      <c r="AK2" s="2">
        <v>1440</v>
      </c>
      <c r="AL2" s="2">
        <v>2400</v>
      </c>
      <c r="AM2" s="2">
        <v>60</v>
      </c>
      <c r="BF2" s="2" t="s">
        <v>149</v>
      </c>
      <c r="BG2" s="2" t="s">
        <v>144</v>
      </c>
      <c r="BH2" s="2" t="s">
        <v>1035</v>
      </c>
      <c r="BI2" s="2">
        <v>2013</v>
      </c>
      <c r="BJ2" s="2" t="s">
        <v>150</v>
      </c>
      <c r="BK2" s="2" t="s">
        <v>181</v>
      </c>
      <c r="BL2" s="2">
        <v>518</v>
      </c>
      <c r="BM2" s="2">
        <v>800</v>
      </c>
      <c r="BN2" s="2">
        <v>64.75</v>
      </c>
      <c r="BO2" s="2" t="s">
        <v>151</v>
      </c>
      <c r="BP2" s="2" t="s">
        <v>144</v>
      </c>
      <c r="BQ2" s="2" t="s">
        <v>1036</v>
      </c>
      <c r="BR2" s="2">
        <v>2011</v>
      </c>
      <c r="BS2" s="2" t="s">
        <v>252</v>
      </c>
      <c r="BT2" s="2" t="s">
        <v>181</v>
      </c>
      <c r="BU2" s="2">
        <v>911</v>
      </c>
      <c r="BV2" s="2">
        <v>1200</v>
      </c>
      <c r="BW2" s="2">
        <v>75.92</v>
      </c>
      <c r="DV2" s="2" t="s">
        <v>152</v>
      </c>
      <c r="DW2" s="2" t="s">
        <v>144</v>
      </c>
      <c r="DX2" s="2">
        <v>2011</v>
      </c>
      <c r="DY2" s="2">
        <v>85</v>
      </c>
      <c r="DZ2" s="2">
        <v>150</v>
      </c>
      <c r="EA2" s="2">
        <v>56.67</v>
      </c>
      <c r="EB2" s="2" t="s">
        <v>165</v>
      </c>
      <c r="EC2" s="2" t="s">
        <v>465</v>
      </c>
      <c r="ED2" s="2" t="s">
        <v>464</v>
      </c>
      <c r="EE2" s="2" t="s">
        <v>468</v>
      </c>
      <c r="EF2" s="2" t="s">
        <v>1037</v>
      </c>
      <c r="FH2" s="6">
        <f aca="true" t="shared" si="0" ref="FH2:FH10">_xlfn.IFERROR(ROUND((AK2/AL2*30),4),0)</f>
        <v>18</v>
      </c>
      <c r="FI2" s="6">
        <f aca="true" t="shared" si="1" ref="FI2:FI10">_xlfn.IFERROR(ROUND((BU2/BV2*30),4),0)</f>
        <v>22.775</v>
      </c>
      <c r="FJ2" s="6">
        <f aca="true" t="shared" si="2" ref="FJ2:FJ10">_xlfn.IFERROR(ROUND((DY2/DZ2*20),4),0)</f>
        <v>11.3333</v>
      </c>
      <c r="FK2" s="6">
        <f aca="true" t="shared" si="3" ref="FK2:FK10">_xlfn.IFERROR(ROUND((BL2/BM2*10),4),0)</f>
        <v>6.475</v>
      </c>
      <c r="FL2" s="6">
        <f aca="true" t="shared" si="4" ref="FL2:FL10">_xlfn.IFERROR(ROUND((DE2/DF2*5),4),0)</f>
        <v>0</v>
      </c>
      <c r="FM2" s="6">
        <f aca="true" t="shared" si="5" ref="FM2:FM10">DQ2</f>
        <v>0</v>
      </c>
      <c r="FN2" s="6">
        <f aca="true" t="shared" si="6" ref="FN2:FN10">(FH2+FI2+FJ2+FK2+FL2+FM2)</f>
        <v>58.5833</v>
      </c>
    </row>
    <row r="3" spans="1:170" ht="15">
      <c r="A3" s="2">
        <v>2</v>
      </c>
      <c r="B3" s="2" t="s">
        <v>601</v>
      </c>
      <c r="C3" s="2" t="s">
        <v>199</v>
      </c>
      <c r="D3" s="2" t="s">
        <v>602</v>
      </c>
      <c r="E3" s="2" t="s">
        <v>508</v>
      </c>
      <c r="F3" s="2" t="s">
        <v>603</v>
      </c>
      <c r="G3" s="2" t="s">
        <v>142</v>
      </c>
      <c r="H3" s="2" t="s">
        <v>154</v>
      </c>
      <c r="I3" s="2" t="s">
        <v>144</v>
      </c>
      <c r="J3" s="2" t="s">
        <v>144</v>
      </c>
      <c r="K3" s="2" t="s">
        <v>165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604</v>
      </c>
      <c r="R3" s="2" t="s">
        <v>605</v>
      </c>
      <c r="S3" s="2" t="s">
        <v>606</v>
      </c>
      <c r="T3" s="2" t="s">
        <v>230</v>
      </c>
      <c r="U3" s="2" t="s">
        <v>230</v>
      </c>
      <c r="V3" s="2" t="s">
        <v>378</v>
      </c>
      <c r="W3" s="2" t="s">
        <v>604</v>
      </c>
      <c r="X3" s="2" t="s">
        <v>607</v>
      </c>
      <c r="Y3" s="2" t="s">
        <v>606</v>
      </c>
      <c r="Z3" s="2" t="s">
        <v>230</v>
      </c>
      <c r="AA3" s="2" t="s">
        <v>230</v>
      </c>
      <c r="AB3" s="2" t="s">
        <v>378</v>
      </c>
      <c r="AC3" s="2" t="s">
        <v>604</v>
      </c>
      <c r="AD3" s="2" t="s">
        <v>607</v>
      </c>
      <c r="AE3" s="2" t="s">
        <v>148</v>
      </c>
      <c r="AF3" s="2" t="s">
        <v>144</v>
      </c>
      <c r="AG3" s="2" t="s">
        <v>608</v>
      </c>
      <c r="AH3" s="2">
        <v>2007</v>
      </c>
      <c r="AI3" s="2" t="s">
        <v>609</v>
      </c>
      <c r="AJ3" s="2" t="s">
        <v>176</v>
      </c>
      <c r="AK3" s="2">
        <v>1393</v>
      </c>
      <c r="AL3" s="2">
        <v>2400</v>
      </c>
      <c r="AM3" s="2">
        <v>58.04</v>
      </c>
      <c r="BF3" s="2" t="s">
        <v>149</v>
      </c>
      <c r="BG3" s="2" t="s">
        <v>144</v>
      </c>
      <c r="BH3" s="2" t="s">
        <v>610</v>
      </c>
      <c r="BI3" s="2">
        <v>2011</v>
      </c>
      <c r="BJ3" s="2" t="s">
        <v>150</v>
      </c>
      <c r="BK3" s="2" t="s">
        <v>176</v>
      </c>
      <c r="BL3" s="2">
        <v>413</v>
      </c>
      <c r="BM3" s="2">
        <v>800</v>
      </c>
      <c r="BN3" s="2">
        <v>51.62</v>
      </c>
      <c r="BO3" s="2" t="s">
        <v>151</v>
      </c>
      <c r="BP3" s="2" t="s">
        <v>144</v>
      </c>
      <c r="BQ3" s="2" t="s">
        <v>611</v>
      </c>
      <c r="BR3" s="2">
        <v>2008</v>
      </c>
      <c r="BS3" s="2" t="s">
        <v>612</v>
      </c>
      <c r="BT3" s="2" t="s">
        <v>176</v>
      </c>
      <c r="BU3" s="2">
        <v>750</v>
      </c>
      <c r="BV3" s="2">
        <v>1100</v>
      </c>
      <c r="BW3" s="2">
        <v>68.18</v>
      </c>
      <c r="DV3" s="2" t="s">
        <v>152</v>
      </c>
      <c r="DW3" s="2" t="s">
        <v>144</v>
      </c>
      <c r="DX3" s="2">
        <v>2013</v>
      </c>
      <c r="DY3" s="2">
        <v>83</v>
      </c>
      <c r="DZ3" s="2">
        <v>150</v>
      </c>
      <c r="EA3" s="2">
        <v>55.33</v>
      </c>
      <c r="EB3" s="2" t="s">
        <v>165</v>
      </c>
      <c r="EC3" s="2" t="s">
        <v>613</v>
      </c>
      <c r="ED3" s="2" t="s">
        <v>613</v>
      </c>
      <c r="EE3" s="2" t="s">
        <v>614</v>
      </c>
      <c r="EF3" s="2" t="s">
        <v>615</v>
      </c>
      <c r="FH3" s="6">
        <f t="shared" si="0"/>
        <v>17.4125</v>
      </c>
      <c r="FI3" s="6">
        <f t="shared" si="1"/>
        <v>20.4545</v>
      </c>
      <c r="FJ3" s="6">
        <f t="shared" si="2"/>
        <v>11.0667</v>
      </c>
      <c r="FK3" s="6">
        <f t="shared" si="3"/>
        <v>5.1625</v>
      </c>
      <c r="FL3" s="6">
        <f t="shared" si="4"/>
        <v>0</v>
      </c>
      <c r="FM3" s="6">
        <f t="shared" si="5"/>
        <v>0</v>
      </c>
      <c r="FN3" s="6">
        <f t="shared" si="6"/>
        <v>54.0962</v>
      </c>
    </row>
    <row r="4" spans="1:170" ht="15">
      <c r="A4" s="2">
        <v>3</v>
      </c>
      <c r="B4" s="2" t="s">
        <v>160</v>
      </c>
      <c r="C4" s="2" t="s">
        <v>161</v>
      </c>
      <c r="D4" s="2" t="s">
        <v>162</v>
      </c>
      <c r="E4" s="2" t="s">
        <v>163</v>
      </c>
      <c r="F4" s="2" t="s">
        <v>164</v>
      </c>
      <c r="G4" s="2" t="s">
        <v>142</v>
      </c>
      <c r="H4" s="2" t="s">
        <v>143</v>
      </c>
      <c r="I4" s="2" t="s">
        <v>144</v>
      </c>
      <c r="J4" s="2" t="s">
        <v>144</v>
      </c>
      <c r="K4" s="2" t="s">
        <v>165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166</v>
      </c>
      <c r="R4" s="2" t="s">
        <v>167</v>
      </c>
      <c r="S4" s="2" t="s">
        <v>168</v>
      </c>
      <c r="T4" s="2" t="s">
        <v>169</v>
      </c>
      <c r="U4" s="2" t="s">
        <v>169</v>
      </c>
      <c r="V4" s="2" t="s">
        <v>170</v>
      </c>
      <c r="W4" s="2" t="s">
        <v>166</v>
      </c>
      <c r="X4" s="2" t="s">
        <v>171</v>
      </c>
      <c r="Y4" s="2" t="s">
        <v>168</v>
      </c>
      <c r="Z4" s="2" t="s">
        <v>169</v>
      </c>
      <c r="AA4" s="2" t="s">
        <v>169</v>
      </c>
      <c r="AB4" s="2" t="s">
        <v>170</v>
      </c>
      <c r="AC4" s="2" t="s">
        <v>166</v>
      </c>
      <c r="AD4" s="2" t="s">
        <v>171</v>
      </c>
      <c r="AE4" s="2" t="s">
        <v>148</v>
      </c>
      <c r="AF4" s="2" t="s">
        <v>144</v>
      </c>
      <c r="AG4" s="2" t="s">
        <v>172</v>
      </c>
      <c r="AH4" s="2">
        <v>2011</v>
      </c>
      <c r="AI4" s="2" t="s">
        <v>173</v>
      </c>
      <c r="AJ4" s="2" t="s">
        <v>174</v>
      </c>
      <c r="AK4" s="2">
        <v>1682</v>
      </c>
      <c r="AL4" s="2">
        <v>2400</v>
      </c>
      <c r="AM4" s="2">
        <v>70.08</v>
      </c>
      <c r="BO4" s="2" t="s">
        <v>151</v>
      </c>
      <c r="BP4" s="2" t="s">
        <v>144</v>
      </c>
      <c r="BQ4" s="2" t="s">
        <v>172</v>
      </c>
      <c r="BR4" s="2">
        <v>2012</v>
      </c>
      <c r="BS4" s="2" t="s">
        <v>175</v>
      </c>
      <c r="BT4" s="2" t="s">
        <v>176</v>
      </c>
      <c r="BU4" s="2">
        <v>805</v>
      </c>
      <c r="BV4" s="2">
        <v>1100</v>
      </c>
      <c r="BW4" s="2">
        <v>73.18</v>
      </c>
      <c r="DV4" s="2" t="s">
        <v>152</v>
      </c>
      <c r="DW4" s="2" t="s">
        <v>144</v>
      </c>
      <c r="DX4" s="2">
        <v>2013</v>
      </c>
      <c r="DY4" s="2">
        <v>83</v>
      </c>
      <c r="DZ4" s="2">
        <v>150</v>
      </c>
      <c r="EA4" s="2">
        <v>55.33</v>
      </c>
      <c r="EB4" s="2" t="s">
        <v>165</v>
      </c>
      <c r="EC4" s="2" t="s">
        <v>177</v>
      </c>
      <c r="ED4" s="2" t="s">
        <v>178</v>
      </c>
      <c r="EE4" s="2" t="s">
        <v>179</v>
      </c>
      <c r="EF4" s="2" t="s">
        <v>180</v>
      </c>
      <c r="FH4" s="6">
        <f t="shared" si="0"/>
        <v>21.025</v>
      </c>
      <c r="FI4" s="6">
        <f t="shared" si="1"/>
        <v>21.9545</v>
      </c>
      <c r="FJ4" s="6">
        <f t="shared" si="2"/>
        <v>11.0667</v>
      </c>
      <c r="FK4" s="6">
        <f t="shared" si="3"/>
        <v>0</v>
      </c>
      <c r="FL4" s="6">
        <f t="shared" si="4"/>
        <v>0</v>
      </c>
      <c r="FM4" s="6">
        <f t="shared" si="5"/>
        <v>0</v>
      </c>
      <c r="FN4" s="6">
        <f t="shared" si="6"/>
        <v>54.0462</v>
      </c>
    </row>
    <row r="5" spans="1:170" ht="15">
      <c r="A5" s="2">
        <v>4</v>
      </c>
      <c r="B5" s="2" t="s">
        <v>1111</v>
      </c>
      <c r="C5" s="2" t="s">
        <v>317</v>
      </c>
      <c r="D5" s="2" t="s">
        <v>377</v>
      </c>
      <c r="E5" s="2" t="s">
        <v>199</v>
      </c>
      <c r="F5" s="2" t="s">
        <v>1112</v>
      </c>
      <c r="G5" s="2" t="s">
        <v>142</v>
      </c>
      <c r="H5" s="2" t="s">
        <v>154</v>
      </c>
      <c r="I5" s="2" t="s">
        <v>144</v>
      </c>
      <c r="J5" s="2" t="s">
        <v>144</v>
      </c>
      <c r="K5" s="2" t="s">
        <v>165</v>
      </c>
      <c r="L5" s="2" t="s">
        <v>146</v>
      </c>
      <c r="M5" s="2" t="s">
        <v>146</v>
      </c>
      <c r="N5" s="2" t="s">
        <v>146</v>
      </c>
      <c r="O5" s="2" t="s">
        <v>147</v>
      </c>
      <c r="P5" s="2" t="s">
        <v>147</v>
      </c>
      <c r="Q5" s="2" t="s">
        <v>1113</v>
      </c>
      <c r="R5" s="2" t="s">
        <v>1114</v>
      </c>
      <c r="S5" s="2" t="s">
        <v>1115</v>
      </c>
      <c r="T5" s="2" t="s">
        <v>281</v>
      </c>
      <c r="U5" s="2" t="s">
        <v>282</v>
      </c>
      <c r="V5" s="2" t="s">
        <v>283</v>
      </c>
      <c r="W5" s="2" t="s">
        <v>1116</v>
      </c>
      <c r="X5" s="2" t="s">
        <v>645</v>
      </c>
      <c r="Y5" s="2" t="s">
        <v>1115</v>
      </c>
      <c r="Z5" s="2" t="s">
        <v>281</v>
      </c>
      <c r="AA5" s="2" t="s">
        <v>282</v>
      </c>
      <c r="AB5" s="2" t="s">
        <v>283</v>
      </c>
      <c r="AC5" s="2" t="s">
        <v>1116</v>
      </c>
      <c r="AD5" s="2" t="s">
        <v>645</v>
      </c>
      <c r="AE5" s="2" t="s">
        <v>148</v>
      </c>
      <c r="AF5" s="2" t="s">
        <v>144</v>
      </c>
      <c r="AG5" s="2" t="s">
        <v>1117</v>
      </c>
      <c r="AH5" s="2">
        <v>2007</v>
      </c>
      <c r="AI5" s="2" t="s">
        <v>1118</v>
      </c>
      <c r="AJ5" s="2" t="s">
        <v>1119</v>
      </c>
      <c r="AK5" s="2">
        <v>824</v>
      </c>
      <c r="AL5" s="2">
        <v>1800</v>
      </c>
      <c r="AM5" s="2">
        <v>45.78</v>
      </c>
      <c r="BF5" s="2" t="s">
        <v>149</v>
      </c>
      <c r="BG5" s="2" t="s">
        <v>144</v>
      </c>
      <c r="BH5" s="2" t="s">
        <v>1120</v>
      </c>
      <c r="BI5" s="2">
        <v>2012</v>
      </c>
      <c r="BJ5" s="2" t="s">
        <v>150</v>
      </c>
      <c r="BK5" s="2" t="s">
        <v>1119</v>
      </c>
      <c r="BL5" s="2">
        <v>457</v>
      </c>
      <c r="BM5" s="2">
        <v>900</v>
      </c>
      <c r="BN5" s="2">
        <v>50.78</v>
      </c>
      <c r="BO5" s="2" t="s">
        <v>151</v>
      </c>
      <c r="BP5" s="2" t="s">
        <v>144</v>
      </c>
      <c r="BQ5" s="2" t="s">
        <v>1121</v>
      </c>
      <c r="BR5" s="2">
        <v>2011</v>
      </c>
      <c r="BS5" s="2" t="s">
        <v>1122</v>
      </c>
      <c r="BT5" s="2" t="s">
        <v>1119</v>
      </c>
      <c r="BU5" s="2">
        <v>767</v>
      </c>
      <c r="BV5" s="2">
        <v>1000</v>
      </c>
      <c r="BW5" s="2">
        <v>76.7</v>
      </c>
      <c r="DV5" s="2" t="s">
        <v>152</v>
      </c>
      <c r="DW5" s="2" t="s">
        <v>144</v>
      </c>
      <c r="DX5" s="2">
        <v>2011</v>
      </c>
      <c r="DY5" s="2">
        <v>82</v>
      </c>
      <c r="DZ5" s="2">
        <v>150</v>
      </c>
      <c r="EA5" s="2">
        <v>54.67</v>
      </c>
      <c r="EB5" s="2" t="s">
        <v>165</v>
      </c>
      <c r="EC5" s="2" t="s">
        <v>1123</v>
      </c>
      <c r="ED5" s="2" t="s">
        <v>1123</v>
      </c>
      <c r="EE5" s="2" t="s">
        <v>1124</v>
      </c>
      <c r="EF5" s="2" t="s">
        <v>1125</v>
      </c>
      <c r="FH5" s="6">
        <f t="shared" si="0"/>
        <v>13.7333</v>
      </c>
      <c r="FI5" s="6">
        <f t="shared" si="1"/>
        <v>23.01</v>
      </c>
      <c r="FJ5" s="6">
        <f t="shared" si="2"/>
        <v>10.9333</v>
      </c>
      <c r="FK5" s="6">
        <f t="shared" si="3"/>
        <v>5.0778</v>
      </c>
      <c r="FL5" s="6">
        <f t="shared" si="4"/>
        <v>0</v>
      </c>
      <c r="FM5" s="6">
        <f t="shared" si="5"/>
        <v>0</v>
      </c>
      <c r="FN5" s="6">
        <f t="shared" si="6"/>
        <v>52.754400000000004</v>
      </c>
    </row>
    <row r="6" spans="1:170" ht="15">
      <c r="A6" s="2">
        <v>5</v>
      </c>
      <c r="B6" s="2" t="s">
        <v>1039</v>
      </c>
      <c r="C6" s="2" t="s">
        <v>669</v>
      </c>
      <c r="D6" s="2" t="s">
        <v>1040</v>
      </c>
      <c r="E6" s="2" t="s">
        <v>514</v>
      </c>
      <c r="F6" s="2" t="s">
        <v>1041</v>
      </c>
      <c r="G6" s="2" t="s">
        <v>159</v>
      </c>
      <c r="H6" s="2" t="s">
        <v>143</v>
      </c>
      <c r="I6" s="2" t="s">
        <v>144</v>
      </c>
      <c r="J6" s="2" t="s">
        <v>144</v>
      </c>
      <c r="K6" s="2" t="s">
        <v>165</v>
      </c>
      <c r="L6" s="2" t="s">
        <v>146</v>
      </c>
      <c r="M6" s="2" t="s">
        <v>146</v>
      </c>
      <c r="N6" s="2" t="s">
        <v>146</v>
      </c>
      <c r="O6" s="2" t="s">
        <v>147</v>
      </c>
      <c r="P6" s="2" t="s">
        <v>147</v>
      </c>
      <c r="Q6" s="2" t="s">
        <v>1042</v>
      </c>
      <c r="R6" s="2" t="s">
        <v>1043</v>
      </c>
      <c r="S6" s="2" t="s">
        <v>1044</v>
      </c>
      <c r="T6" s="2" t="s">
        <v>182</v>
      </c>
      <c r="U6" s="2" t="s">
        <v>183</v>
      </c>
      <c r="V6" s="2" t="s">
        <v>184</v>
      </c>
      <c r="W6" s="2" t="s">
        <v>1042</v>
      </c>
      <c r="X6" s="2" t="s">
        <v>643</v>
      </c>
      <c r="Y6" s="2" t="s">
        <v>1044</v>
      </c>
      <c r="Z6" s="2" t="s">
        <v>182</v>
      </c>
      <c r="AA6" s="2" t="s">
        <v>183</v>
      </c>
      <c r="AB6" s="2" t="s">
        <v>184</v>
      </c>
      <c r="AC6" s="2" t="s">
        <v>1042</v>
      </c>
      <c r="AD6" s="2" t="s">
        <v>643</v>
      </c>
      <c r="AE6" s="2" t="s">
        <v>148</v>
      </c>
      <c r="AF6" s="2" t="s">
        <v>144</v>
      </c>
      <c r="AG6" s="2" t="s">
        <v>1045</v>
      </c>
      <c r="AH6" s="2">
        <v>2010</v>
      </c>
      <c r="AI6" s="2" t="s">
        <v>1046</v>
      </c>
      <c r="AJ6" s="2" t="s">
        <v>566</v>
      </c>
      <c r="AK6" s="2">
        <v>1501</v>
      </c>
      <c r="AL6" s="2">
        <v>2400</v>
      </c>
      <c r="AM6" s="2">
        <v>62.54</v>
      </c>
      <c r="BO6" s="2" t="s">
        <v>151</v>
      </c>
      <c r="BP6" s="2" t="s">
        <v>144</v>
      </c>
      <c r="BQ6" s="2" t="s">
        <v>1047</v>
      </c>
      <c r="BR6" s="2">
        <v>2011</v>
      </c>
      <c r="BS6" s="2" t="s">
        <v>485</v>
      </c>
      <c r="BT6" s="2" t="s">
        <v>1048</v>
      </c>
      <c r="BU6" s="2">
        <v>819</v>
      </c>
      <c r="BV6" s="2">
        <v>1100</v>
      </c>
      <c r="BW6" s="2">
        <v>74.45</v>
      </c>
      <c r="DV6" s="2" t="s">
        <v>152</v>
      </c>
      <c r="DW6" s="2" t="s">
        <v>144</v>
      </c>
      <c r="DX6" s="2">
        <v>2011</v>
      </c>
      <c r="DY6" s="2">
        <v>85</v>
      </c>
      <c r="DZ6" s="2">
        <v>150</v>
      </c>
      <c r="EA6" s="2">
        <v>56.67</v>
      </c>
      <c r="EB6" s="2" t="s">
        <v>165</v>
      </c>
      <c r="EC6" s="2" t="s">
        <v>183</v>
      </c>
      <c r="ED6" s="2" t="s">
        <v>183</v>
      </c>
      <c r="EE6" s="2" t="s">
        <v>644</v>
      </c>
      <c r="EF6" s="2" t="s">
        <v>1049</v>
      </c>
      <c r="FH6" s="6">
        <f t="shared" si="0"/>
        <v>18.7625</v>
      </c>
      <c r="FI6" s="6">
        <f t="shared" si="1"/>
        <v>22.3364</v>
      </c>
      <c r="FJ6" s="6">
        <f t="shared" si="2"/>
        <v>11.3333</v>
      </c>
      <c r="FK6" s="6">
        <f t="shared" si="3"/>
        <v>0</v>
      </c>
      <c r="FL6" s="6">
        <f t="shared" si="4"/>
        <v>0</v>
      </c>
      <c r="FM6" s="6">
        <f t="shared" si="5"/>
        <v>0</v>
      </c>
      <c r="FN6" s="6">
        <f t="shared" si="6"/>
        <v>52.4322</v>
      </c>
    </row>
    <row r="7" spans="1:170" ht="15">
      <c r="A7" s="2">
        <v>6</v>
      </c>
      <c r="B7" s="2" t="s">
        <v>379</v>
      </c>
      <c r="C7" s="2" t="s">
        <v>380</v>
      </c>
      <c r="D7" s="2" t="s">
        <v>381</v>
      </c>
      <c r="E7" s="2" t="s">
        <v>382</v>
      </c>
      <c r="F7" s="2" t="s">
        <v>383</v>
      </c>
      <c r="G7" s="2" t="s">
        <v>142</v>
      </c>
      <c r="H7" s="2" t="s">
        <v>143</v>
      </c>
      <c r="I7" s="2" t="s">
        <v>144</v>
      </c>
      <c r="J7" s="2" t="s">
        <v>144</v>
      </c>
      <c r="K7" s="2" t="s">
        <v>165</v>
      </c>
      <c r="L7" s="2" t="s">
        <v>146</v>
      </c>
      <c r="M7" s="2" t="s">
        <v>146</v>
      </c>
      <c r="N7" s="2" t="s">
        <v>146</v>
      </c>
      <c r="O7" s="2" t="s">
        <v>147</v>
      </c>
      <c r="P7" s="2" t="s">
        <v>144</v>
      </c>
      <c r="Q7" s="2" t="s">
        <v>384</v>
      </c>
      <c r="R7" s="2" t="s">
        <v>385</v>
      </c>
      <c r="S7" s="2" t="s">
        <v>386</v>
      </c>
      <c r="T7" s="2" t="s">
        <v>196</v>
      </c>
      <c r="U7" s="2" t="s">
        <v>183</v>
      </c>
      <c r="V7" s="2" t="s">
        <v>197</v>
      </c>
      <c r="W7" s="2" t="s">
        <v>384</v>
      </c>
      <c r="X7" s="2" t="s">
        <v>387</v>
      </c>
      <c r="Y7" s="2" t="s">
        <v>386</v>
      </c>
      <c r="Z7" s="2" t="s">
        <v>196</v>
      </c>
      <c r="AA7" s="2" t="s">
        <v>183</v>
      </c>
      <c r="AB7" s="2" t="s">
        <v>197</v>
      </c>
      <c r="AC7" s="2" t="s">
        <v>384</v>
      </c>
      <c r="AD7" s="2" t="s">
        <v>387</v>
      </c>
      <c r="AE7" s="2" t="s">
        <v>148</v>
      </c>
      <c r="AF7" s="2" t="s">
        <v>144</v>
      </c>
      <c r="AG7" s="2" t="s">
        <v>388</v>
      </c>
      <c r="AH7" s="2">
        <v>2010</v>
      </c>
      <c r="AI7" s="2" t="s">
        <v>389</v>
      </c>
      <c r="AJ7" s="2" t="s">
        <v>158</v>
      </c>
      <c r="AK7" s="2">
        <v>1381</v>
      </c>
      <c r="AL7" s="2">
        <v>2400</v>
      </c>
      <c r="AM7" s="2">
        <v>57.54</v>
      </c>
      <c r="BO7" s="2" t="s">
        <v>151</v>
      </c>
      <c r="BP7" s="2" t="s">
        <v>144</v>
      </c>
      <c r="BQ7" s="2" t="s">
        <v>390</v>
      </c>
      <c r="BR7" s="2">
        <v>2011</v>
      </c>
      <c r="BS7" s="2" t="s">
        <v>391</v>
      </c>
      <c r="BT7" s="2" t="s">
        <v>158</v>
      </c>
      <c r="BU7" s="2">
        <v>893</v>
      </c>
      <c r="BV7" s="2">
        <v>1200</v>
      </c>
      <c r="BW7" s="2">
        <v>74.42</v>
      </c>
      <c r="DV7" s="2" t="s">
        <v>152</v>
      </c>
      <c r="DW7" s="2" t="s">
        <v>144</v>
      </c>
      <c r="DX7" s="2">
        <v>2011</v>
      </c>
      <c r="DY7" s="2">
        <v>93</v>
      </c>
      <c r="DZ7" s="2">
        <v>150</v>
      </c>
      <c r="EA7" s="2">
        <v>62</v>
      </c>
      <c r="EB7" s="2" t="s">
        <v>165</v>
      </c>
      <c r="EC7" s="2" t="s">
        <v>183</v>
      </c>
      <c r="ED7" s="2" t="s">
        <v>183</v>
      </c>
      <c r="EE7" s="2" t="s">
        <v>221</v>
      </c>
      <c r="EF7" s="2" t="s">
        <v>392</v>
      </c>
      <c r="FB7" s="2" t="s">
        <v>14</v>
      </c>
      <c r="FC7" s="2" t="s">
        <v>393</v>
      </c>
      <c r="FD7" s="2" t="s">
        <v>394</v>
      </c>
      <c r="FE7" s="2">
        <v>1</v>
      </c>
      <c r="FF7" s="2">
        <v>6</v>
      </c>
      <c r="FG7" s="2">
        <v>14</v>
      </c>
      <c r="FH7" s="6">
        <f t="shared" si="0"/>
        <v>17.2625</v>
      </c>
      <c r="FI7" s="6">
        <f t="shared" si="1"/>
        <v>22.325</v>
      </c>
      <c r="FJ7" s="6">
        <f t="shared" si="2"/>
        <v>12.4</v>
      </c>
      <c r="FK7" s="6">
        <f t="shared" si="3"/>
        <v>0</v>
      </c>
      <c r="FL7" s="6">
        <f t="shared" si="4"/>
        <v>0</v>
      </c>
      <c r="FM7" s="6">
        <f t="shared" si="5"/>
        <v>0</v>
      </c>
      <c r="FN7" s="6">
        <f t="shared" si="6"/>
        <v>51.9875</v>
      </c>
    </row>
    <row r="8" spans="1:170" ht="15">
      <c r="A8" s="2">
        <v>7</v>
      </c>
      <c r="B8" s="2" t="s">
        <v>616</v>
      </c>
      <c r="C8" s="2" t="s">
        <v>617</v>
      </c>
      <c r="D8" s="2" t="s">
        <v>618</v>
      </c>
      <c r="E8" s="2" t="s">
        <v>619</v>
      </c>
      <c r="F8" s="2" t="s">
        <v>620</v>
      </c>
      <c r="G8" s="2" t="s">
        <v>142</v>
      </c>
      <c r="H8" s="2" t="s">
        <v>143</v>
      </c>
      <c r="I8" s="2" t="s">
        <v>144</v>
      </c>
      <c r="J8" s="2" t="s">
        <v>144</v>
      </c>
      <c r="K8" s="2" t="s">
        <v>165</v>
      </c>
      <c r="L8" s="2" t="s">
        <v>146</v>
      </c>
      <c r="M8" s="2" t="s">
        <v>146</v>
      </c>
      <c r="N8" s="2" t="s">
        <v>146</v>
      </c>
      <c r="O8" s="2" t="s">
        <v>147</v>
      </c>
      <c r="P8" s="2" t="s">
        <v>147</v>
      </c>
      <c r="Q8" s="2" t="s">
        <v>621</v>
      </c>
      <c r="R8" s="2" t="s">
        <v>622</v>
      </c>
      <c r="S8" s="2" t="s">
        <v>623</v>
      </c>
      <c r="T8" s="2" t="s">
        <v>624</v>
      </c>
      <c r="U8" s="2" t="s">
        <v>193</v>
      </c>
      <c r="V8" s="2" t="s">
        <v>194</v>
      </c>
      <c r="W8" s="2" t="s">
        <v>621</v>
      </c>
      <c r="X8" s="2" t="s">
        <v>224</v>
      </c>
      <c r="Y8" s="2" t="s">
        <v>623</v>
      </c>
      <c r="Z8" s="2" t="s">
        <v>624</v>
      </c>
      <c r="AA8" s="2" t="s">
        <v>193</v>
      </c>
      <c r="AB8" s="2" t="s">
        <v>194</v>
      </c>
      <c r="AC8" s="2" t="s">
        <v>621</v>
      </c>
      <c r="AD8" s="2" t="s">
        <v>224</v>
      </c>
      <c r="AE8" s="2" t="s">
        <v>148</v>
      </c>
      <c r="AF8" s="2" t="s">
        <v>144</v>
      </c>
      <c r="AG8" s="2" t="s">
        <v>625</v>
      </c>
      <c r="AH8" s="2">
        <v>2012</v>
      </c>
      <c r="AI8" s="2" t="s">
        <v>626</v>
      </c>
      <c r="AJ8" s="2" t="s">
        <v>219</v>
      </c>
      <c r="AK8" s="2">
        <v>1576</v>
      </c>
      <c r="AL8" s="2">
        <v>2400</v>
      </c>
      <c r="AM8" s="2">
        <v>65.67</v>
      </c>
      <c r="BO8" s="2" t="s">
        <v>151</v>
      </c>
      <c r="BP8" s="2" t="s">
        <v>144</v>
      </c>
      <c r="BQ8" s="2" t="s">
        <v>627</v>
      </c>
      <c r="BR8" s="2">
        <v>2013</v>
      </c>
      <c r="BS8" s="2" t="s">
        <v>628</v>
      </c>
      <c r="BT8" s="2" t="s">
        <v>219</v>
      </c>
      <c r="BU8" s="2">
        <v>681</v>
      </c>
      <c r="BV8" s="2">
        <v>1000</v>
      </c>
      <c r="BW8" s="2">
        <v>68.1</v>
      </c>
      <c r="DV8" s="2" t="s">
        <v>152</v>
      </c>
      <c r="DW8" s="2" t="s">
        <v>144</v>
      </c>
      <c r="DX8" s="2">
        <v>2013</v>
      </c>
      <c r="DY8" s="2">
        <v>87</v>
      </c>
      <c r="DZ8" s="2">
        <v>150</v>
      </c>
      <c r="EA8" s="2">
        <v>58</v>
      </c>
      <c r="EB8" s="2" t="s">
        <v>165</v>
      </c>
      <c r="EC8" s="2" t="s">
        <v>193</v>
      </c>
      <c r="ED8" s="2" t="s">
        <v>193</v>
      </c>
      <c r="EE8" s="2" t="s">
        <v>629</v>
      </c>
      <c r="EF8" s="2" t="s">
        <v>630</v>
      </c>
      <c r="FH8" s="6">
        <f t="shared" si="0"/>
        <v>19.7</v>
      </c>
      <c r="FI8" s="6">
        <f t="shared" si="1"/>
        <v>20.43</v>
      </c>
      <c r="FJ8" s="6">
        <f t="shared" si="2"/>
        <v>11.6</v>
      </c>
      <c r="FK8" s="6">
        <f t="shared" si="3"/>
        <v>0</v>
      </c>
      <c r="FL8" s="6">
        <f t="shared" si="4"/>
        <v>0</v>
      </c>
      <c r="FM8" s="6">
        <f t="shared" si="5"/>
        <v>0</v>
      </c>
      <c r="FN8" s="6">
        <f t="shared" si="6"/>
        <v>51.73</v>
      </c>
    </row>
    <row r="9" spans="1:170" ht="15">
      <c r="A9" s="2">
        <v>8</v>
      </c>
      <c r="B9" s="2" t="s">
        <v>446</v>
      </c>
      <c r="C9" s="2" t="s">
        <v>447</v>
      </c>
      <c r="D9" s="2" t="s">
        <v>448</v>
      </c>
      <c r="E9" s="2" t="s">
        <v>199</v>
      </c>
      <c r="F9" s="2" t="s">
        <v>449</v>
      </c>
      <c r="G9" s="2" t="s">
        <v>142</v>
      </c>
      <c r="H9" s="2" t="s">
        <v>154</v>
      </c>
      <c r="I9" s="2" t="s">
        <v>144</v>
      </c>
      <c r="J9" s="2" t="s">
        <v>144</v>
      </c>
      <c r="K9" s="2" t="s">
        <v>165</v>
      </c>
      <c r="L9" s="2" t="s">
        <v>146</v>
      </c>
      <c r="M9" s="2" t="s">
        <v>146</v>
      </c>
      <c r="N9" s="2" t="s">
        <v>146</v>
      </c>
      <c r="O9" s="2" t="s">
        <v>147</v>
      </c>
      <c r="P9" s="2" t="s">
        <v>147</v>
      </c>
      <c r="Q9" s="2" t="s">
        <v>450</v>
      </c>
      <c r="R9" s="2" t="s">
        <v>451</v>
      </c>
      <c r="S9" s="2" t="s">
        <v>452</v>
      </c>
      <c r="T9" s="2" t="s">
        <v>327</v>
      </c>
      <c r="U9" s="2" t="s">
        <v>328</v>
      </c>
      <c r="V9" s="2" t="s">
        <v>329</v>
      </c>
      <c r="W9" s="2" t="s">
        <v>450</v>
      </c>
      <c r="X9" s="2" t="s">
        <v>330</v>
      </c>
      <c r="Y9" s="2" t="s">
        <v>452</v>
      </c>
      <c r="Z9" s="2" t="s">
        <v>327</v>
      </c>
      <c r="AA9" s="2" t="s">
        <v>328</v>
      </c>
      <c r="AB9" s="2" t="s">
        <v>329</v>
      </c>
      <c r="AC9" s="2" t="s">
        <v>450</v>
      </c>
      <c r="AD9" s="2" t="s">
        <v>330</v>
      </c>
      <c r="AE9" s="2" t="s">
        <v>148</v>
      </c>
      <c r="AF9" s="2" t="s">
        <v>144</v>
      </c>
      <c r="AG9" s="2" t="s">
        <v>453</v>
      </c>
      <c r="AH9" s="2">
        <v>2005</v>
      </c>
      <c r="AI9" s="2" t="s">
        <v>454</v>
      </c>
      <c r="AJ9" s="2" t="s">
        <v>204</v>
      </c>
      <c r="AK9" s="2">
        <v>1132</v>
      </c>
      <c r="AL9" s="2">
        <v>2400</v>
      </c>
      <c r="AM9" s="2">
        <v>47.17</v>
      </c>
      <c r="BF9" s="2" t="s">
        <v>149</v>
      </c>
      <c r="BG9" s="2" t="s">
        <v>144</v>
      </c>
      <c r="BH9" s="2" t="s">
        <v>455</v>
      </c>
      <c r="BI9" s="2">
        <v>2011</v>
      </c>
      <c r="BJ9" s="2" t="s">
        <v>227</v>
      </c>
      <c r="BK9" s="2" t="s">
        <v>204</v>
      </c>
      <c r="BL9" s="2">
        <v>491</v>
      </c>
      <c r="BM9" s="2">
        <v>800</v>
      </c>
      <c r="BN9" s="2">
        <v>61.38</v>
      </c>
      <c r="BO9" s="2" t="s">
        <v>151</v>
      </c>
      <c r="BP9" s="2" t="s">
        <v>144</v>
      </c>
      <c r="BQ9" s="2" t="s">
        <v>456</v>
      </c>
      <c r="BR9" s="2">
        <v>2009</v>
      </c>
      <c r="BS9" s="2" t="s">
        <v>457</v>
      </c>
      <c r="BT9" s="2" t="s">
        <v>458</v>
      </c>
      <c r="BU9" s="2">
        <v>720</v>
      </c>
      <c r="BV9" s="2">
        <v>1100</v>
      </c>
      <c r="BW9" s="2">
        <v>65.45</v>
      </c>
      <c r="DV9" s="2" t="s">
        <v>152</v>
      </c>
      <c r="DW9" s="2" t="s">
        <v>144</v>
      </c>
      <c r="DX9" s="2">
        <v>2013</v>
      </c>
      <c r="DY9" s="2">
        <v>83</v>
      </c>
      <c r="DZ9" s="2">
        <v>150</v>
      </c>
      <c r="EA9" s="2">
        <v>55.33</v>
      </c>
      <c r="EB9" s="2" t="s">
        <v>165</v>
      </c>
      <c r="EC9" s="2" t="s">
        <v>328</v>
      </c>
      <c r="ED9" s="2" t="s">
        <v>206</v>
      </c>
      <c r="EE9" s="2" t="s">
        <v>459</v>
      </c>
      <c r="EF9" s="2" t="s">
        <v>460</v>
      </c>
      <c r="FH9" s="6">
        <f t="shared" si="0"/>
        <v>14.15</v>
      </c>
      <c r="FI9" s="6">
        <f t="shared" si="1"/>
        <v>19.6364</v>
      </c>
      <c r="FJ9" s="6">
        <f t="shared" si="2"/>
        <v>11.0667</v>
      </c>
      <c r="FK9" s="6">
        <f t="shared" si="3"/>
        <v>6.1375</v>
      </c>
      <c r="FL9" s="6">
        <f t="shared" si="4"/>
        <v>0</v>
      </c>
      <c r="FM9" s="6">
        <f t="shared" si="5"/>
        <v>0</v>
      </c>
      <c r="FN9" s="6">
        <f t="shared" si="6"/>
        <v>50.9906</v>
      </c>
    </row>
    <row r="10" spans="1:170" ht="15">
      <c r="A10" s="2">
        <v>9</v>
      </c>
      <c r="B10" s="2" t="s">
        <v>486</v>
      </c>
      <c r="C10" s="2" t="s">
        <v>487</v>
      </c>
      <c r="D10" s="2" t="s">
        <v>488</v>
      </c>
      <c r="E10" s="2" t="s">
        <v>489</v>
      </c>
      <c r="F10" s="2" t="s">
        <v>442</v>
      </c>
      <c r="G10" s="2" t="s">
        <v>159</v>
      </c>
      <c r="H10" s="2" t="s">
        <v>143</v>
      </c>
      <c r="I10" s="2" t="s">
        <v>144</v>
      </c>
      <c r="J10" s="2" t="s">
        <v>144</v>
      </c>
      <c r="K10" s="2" t="s">
        <v>165</v>
      </c>
      <c r="L10" s="2" t="s">
        <v>146</v>
      </c>
      <c r="M10" s="2" t="s">
        <v>146</v>
      </c>
      <c r="N10" s="2" t="s">
        <v>146</v>
      </c>
      <c r="O10" s="2" t="s">
        <v>147</v>
      </c>
      <c r="P10" s="2" t="s">
        <v>147</v>
      </c>
      <c r="Q10" s="2" t="s">
        <v>490</v>
      </c>
      <c r="R10" s="2" t="s">
        <v>491</v>
      </c>
      <c r="S10" s="2" t="s">
        <v>492</v>
      </c>
      <c r="T10" s="2" t="s">
        <v>183</v>
      </c>
      <c r="U10" s="2" t="s">
        <v>183</v>
      </c>
      <c r="V10" s="2" t="s">
        <v>493</v>
      </c>
      <c r="W10" s="2" t="s">
        <v>490</v>
      </c>
      <c r="X10" s="2" t="s">
        <v>494</v>
      </c>
      <c r="Y10" s="2" t="s">
        <v>492</v>
      </c>
      <c r="Z10" s="2" t="s">
        <v>183</v>
      </c>
      <c r="AA10" s="2" t="s">
        <v>183</v>
      </c>
      <c r="AB10" s="2" t="s">
        <v>493</v>
      </c>
      <c r="AC10" s="2" t="s">
        <v>490</v>
      </c>
      <c r="AD10" s="2" t="s">
        <v>494</v>
      </c>
      <c r="AE10" s="2" t="s">
        <v>148</v>
      </c>
      <c r="AF10" s="2" t="s">
        <v>144</v>
      </c>
      <c r="AG10" s="2" t="s">
        <v>495</v>
      </c>
      <c r="AH10" s="2">
        <v>2009</v>
      </c>
      <c r="AI10" s="2" t="s">
        <v>496</v>
      </c>
      <c r="AJ10" s="2" t="s">
        <v>497</v>
      </c>
      <c r="AK10" s="2">
        <v>1449</v>
      </c>
      <c r="AL10" s="2">
        <v>2400</v>
      </c>
      <c r="AM10" s="2">
        <v>60.38</v>
      </c>
      <c r="BO10" s="2" t="s">
        <v>151</v>
      </c>
      <c r="BP10" s="2" t="s">
        <v>144</v>
      </c>
      <c r="BQ10" s="2" t="s">
        <v>498</v>
      </c>
      <c r="BR10" s="2">
        <v>2011</v>
      </c>
      <c r="BS10" s="2" t="s">
        <v>339</v>
      </c>
      <c r="BT10" s="2" t="s">
        <v>499</v>
      </c>
      <c r="BU10" s="2">
        <v>708</v>
      </c>
      <c r="BV10" s="2">
        <v>1100</v>
      </c>
      <c r="BW10" s="2">
        <v>64.36</v>
      </c>
      <c r="DV10" s="2" t="s">
        <v>152</v>
      </c>
      <c r="DW10" s="2" t="s">
        <v>144</v>
      </c>
      <c r="DX10" s="2">
        <v>2011</v>
      </c>
      <c r="DY10" s="2">
        <v>83</v>
      </c>
      <c r="DZ10" s="2">
        <v>150</v>
      </c>
      <c r="EA10" s="2">
        <v>55.33</v>
      </c>
      <c r="EB10" s="2" t="s">
        <v>165</v>
      </c>
      <c r="EC10" s="2" t="s">
        <v>183</v>
      </c>
      <c r="ED10" s="2" t="s">
        <v>183</v>
      </c>
      <c r="EE10" s="2" t="s">
        <v>500</v>
      </c>
      <c r="EF10" s="2" t="s">
        <v>501</v>
      </c>
      <c r="FH10" s="6">
        <f t="shared" si="0"/>
        <v>18.1125</v>
      </c>
      <c r="FI10" s="6">
        <f t="shared" si="1"/>
        <v>19.3091</v>
      </c>
      <c r="FJ10" s="6">
        <f t="shared" si="2"/>
        <v>11.0667</v>
      </c>
      <c r="FK10" s="6">
        <f t="shared" si="3"/>
        <v>0</v>
      </c>
      <c r="FL10" s="6">
        <f t="shared" si="4"/>
        <v>0</v>
      </c>
      <c r="FM10" s="6">
        <f t="shared" si="5"/>
        <v>0</v>
      </c>
      <c r="FN10" s="6">
        <f t="shared" si="6"/>
        <v>48.488299999999995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O7"/>
  <sheetViews>
    <sheetView tabSelected="1" zoomScalePageLayoutView="0" workbookViewId="0" topLeftCell="FD1">
      <selection activeCell="FJ21" sqref="FJ2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21.57421875" style="2" bestFit="1" customWidth="1"/>
    <col min="4" max="4" width="29.00390625" style="2" bestFit="1" customWidth="1"/>
    <col min="5" max="5" width="24.14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4.140625" style="2" bestFit="1" customWidth="1"/>
    <col min="18" max="18" width="35.57421875" style="2" bestFit="1" customWidth="1"/>
    <col min="19" max="19" width="107.57421875" style="2" bestFit="1" customWidth="1"/>
    <col min="20" max="20" width="47.8515625" style="2" bestFit="1" customWidth="1"/>
    <col min="21" max="21" width="17.57421875" style="2" bestFit="1" customWidth="1"/>
    <col min="22" max="22" width="10.57421875" style="2" bestFit="1" customWidth="1"/>
    <col min="23" max="23" width="34.00390625" style="2" bestFit="1" customWidth="1"/>
    <col min="24" max="24" width="39.57421875" style="2" bestFit="1" customWidth="1"/>
    <col min="25" max="25" width="107.57421875" style="2" bestFit="1" customWidth="1"/>
    <col min="26" max="26" width="34.421875" style="2" bestFit="1" customWidth="1"/>
    <col min="27" max="27" width="17.57421875" style="2" bestFit="1" customWidth="1"/>
    <col min="28" max="28" width="10.57421875" style="2" bestFit="1" customWidth="1"/>
    <col min="29" max="29" width="34.00390625" style="2" bestFit="1" customWidth="1"/>
    <col min="30" max="30" width="39.57421875" style="2" bestFit="1" customWidth="1"/>
    <col min="31" max="31" width="23.8515625" style="2" bestFit="1" customWidth="1"/>
    <col min="32" max="32" width="27.7109375" style="2" bestFit="1" customWidth="1"/>
    <col min="33" max="33" width="34.140625" style="2" bestFit="1" customWidth="1"/>
    <col min="34" max="34" width="23.00390625" style="2" bestFit="1" customWidth="1"/>
    <col min="35" max="35" width="117.140625" style="2" bestFit="1" customWidth="1"/>
    <col min="36" max="36" width="39.281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8.7109375" style="2" bestFit="1" customWidth="1"/>
    <col min="61" max="61" width="27.421875" style="2" bestFit="1" customWidth="1"/>
    <col min="62" max="62" width="87.7109375" style="2" bestFit="1" customWidth="1"/>
    <col min="63" max="63" width="39.14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6.57421875" style="2" bestFit="1" customWidth="1"/>
    <col min="70" max="70" width="17.28125" style="2" bestFit="1" customWidth="1"/>
    <col min="71" max="71" width="255.7109375" style="2" bestFit="1" customWidth="1"/>
    <col min="72" max="72" width="64.8515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17.421875" style="2" bestFit="1" customWidth="1"/>
    <col min="106" max="106" width="18.7109375" style="2" bestFit="1" customWidth="1"/>
    <col min="107" max="107" width="15.421875" style="2" bestFit="1" customWidth="1"/>
    <col min="108" max="108" width="39.140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14.28125" style="2" bestFit="1" customWidth="1"/>
    <col min="125" max="125" width="22.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8.7109375" style="2" bestFit="1" customWidth="1"/>
    <col min="134" max="134" width="27.8515625" style="2" bestFit="1" customWidth="1"/>
    <col min="135" max="135" width="58.00390625" style="2" bestFit="1" customWidth="1"/>
    <col min="136" max="136" width="12.421875" style="2" bestFit="1" customWidth="1"/>
    <col min="137" max="137" width="14.00390625" style="2" bestFit="1" customWidth="1"/>
    <col min="138" max="138" width="44.57421875" style="2" bestFit="1" customWidth="1"/>
    <col min="139" max="139" width="30.140625" style="2" bestFit="1" customWidth="1"/>
    <col min="140" max="140" width="10.5742187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40.5742187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17.57421875" style="2" bestFit="1" customWidth="1"/>
    <col min="151" max="151" width="12.421875" style="2" bestFit="1" customWidth="1"/>
    <col min="152" max="152" width="13.28125" style="2" bestFit="1" customWidth="1"/>
    <col min="153" max="153" width="18.57421875" style="2" bestFit="1" customWidth="1"/>
    <col min="154" max="154" width="17.8515625" style="2" bestFit="1" customWidth="1"/>
    <col min="155" max="155" width="8.28125" style="2" bestFit="1" customWidth="1"/>
    <col min="156" max="156" width="37.57421875" style="2" bestFit="1" customWidth="1"/>
    <col min="157" max="157" width="12.421875" style="2" bestFit="1" customWidth="1"/>
    <col min="158" max="158" width="13.140625" style="2" bestFit="1" customWidth="1"/>
    <col min="159" max="159" width="186.57421875" style="2" bestFit="1" customWidth="1"/>
    <col min="160" max="160" width="34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71" width="9.140625" style="6" customWidth="1"/>
    <col min="172" max="16384" width="9.140625" style="2" customWidth="1"/>
  </cols>
  <sheetData>
    <row r="1" spans="1:171" s="1" customFormat="1" ht="75">
      <c r="A1" s="1" t="s">
        <v>1139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1140</v>
      </c>
      <c r="FI1" s="4" t="s">
        <v>1141</v>
      </c>
      <c r="FJ1" s="4" t="s">
        <v>1142</v>
      </c>
      <c r="FK1" s="4" t="s">
        <v>1143</v>
      </c>
      <c r="FL1" s="4" t="s">
        <v>1144</v>
      </c>
      <c r="FM1" s="4" t="s">
        <v>1145</v>
      </c>
      <c r="FN1" s="5" t="s">
        <v>1146</v>
      </c>
      <c r="FO1" s="5"/>
    </row>
    <row r="2" spans="1:170" ht="15">
      <c r="A2" s="2">
        <v>1</v>
      </c>
      <c r="B2" s="2" t="s">
        <v>990</v>
      </c>
      <c r="C2" s="2" t="s">
        <v>441</v>
      </c>
      <c r="D2" s="2" t="s">
        <v>991</v>
      </c>
      <c r="E2" s="2" t="s">
        <v>992</v>
      </c>
      <c r="F2" s="2" t="s">
        <v>993</v>
      </c>
      <c r="G2" s="2" t="s">
        <v>142</v>
      </c>
      <c r="H2" s="2" t="s">
        <v>154</v>
      </c>
      <c r="I2" s="2" t="s">
        <v>144</v>
      </c>
      <c r="J2" s="2" t="s">
        <v>144</v>
      </c>
      <c r="K2" s="2" t="s">
        <v>188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994</v>
      </c>
      <c r="R2" s="2" t="s">
        <v>995</v>
      </c>
      <c r="S2" s="2" t="s">
        <v>996</v>
      </c>
      <c r="T2" s="2" t="s">
        <v>533</v>
      </c>
      <c r="U2" s="2" t="s">
        <v>282</v>
      </c>
      <c r="V2" s="2" t="s">
        <v>534</v>
      </c>
      <c r="W2" s="2" t="s">
        <v>997</v>
      </c>
      <c r="X2" s="2" t="s">
        <v>998</v>
      </c>
      <c r="Y2" s="2" t="s">
        <v>996</v>
      </c>
      <c r="Z2" s="2" t="s">
        <v>533</v>
      </c>
      <c r="AA2" s="2" t="s">
        <v>282</v>
      </c>
      <c r="AB2" s="2" t="s">
        <v>534</v>
      </c>
      <c r="AC2" s="2" t="s">
        <v>997</v>
      </c>
      <c r="AD2" s="2" t="s">
        <v>998</v>
      </c>
      <c r="AE2" s="2" t="s">
        <v>148</v>
      </c>
      <c r="AF2" s="2" t="s">
        <v>144</v>
      </c>
      <c r="AG2" s="2" t="s">
        <v>999</v>
      </c>
      <c r="AH2" s="2">
        <v>2006</v>
      </c>
      <c r="AI2" s="2" t="s">
        <v>1000</v>
      </c>
      <c r="AJ2" s="2" t="s">
        <v>566</v>
      </c>
      <c r="AK2" s="2">
        <v>1538</v>
      </c>
      <c r="AL2" s="2">
        <v>2400</v>
      </c>
      <c r="AM2" s="2">
        <v>64.08</v>
      </c>
      <c r="BF2" s="2" t="s">
        <v>149</v>
      </c>
      <c r="BG2" s="2" t="s">
        <v>144</v>
      </c>
      <c r="BH2" s="2" t="s">
        <v>999</v>
      </c>
      <c r="BI2" s="2">
        <v>2008</v>
      </c>
      <c r="BJ2" s="2" t="s">
        <v>150</v>
      </c>
      <c r="BK2" s="2" t="s">
        <v>566</v>
      </c>
      <c r="BL2" s="2">
        <v>431</v>
      </c>
      <c r="BM2" s="2">
        <v>800</v>
      </c>
      <c r="BN2" s="2">
        <v>53.88</v>
      </c>
      <c r="BO2" s="2" t="s">
        <v>151</v>
      </c>
      <c r="BP2" s="2" t="s">
        <v>144</v>
      </c>
      <c r="BQ2" s="2" t="s">
        <v>999</v>
      </c>
      <c r="BR2" s="2">
        <v>2011</v>
      </c>
      <c r="BS2" s="2" t="s">
        <v>928</v>
      </c>
      <c r="BT2" s="2" t="s">
        <v>566</v>
      </c>
      <c r="BU2" s="2">
        <v>945</v>
      </c>
      <c r="BV2" s="2">
        <v>1200</v>
      </c>
      <c r="BW2" s="2">
        <v>78.75</v>
      </c>
      <c r="DV2" s="2" t="s">
        <v>152</v>
      </c>
      <c r="DW2" s="2" t="s">
        <v>144</v>
      </c>
      <c r="DX2" s="2">
        <v>2011</v>
      </c>
      <c r="DY2" s="2">
        <v>89</v>
      </c>
      <c r="DZ2" s="2">
        <v>150</v>
      </c>
      <c r="EA2" s="2">
        <v>59.33</v>
      </c>
      <c r="EB2" s="2" t="s">
        <v>188</v>
      </c>
      <c r="EC2" s="2" t="s">
        <v>989</v>
      </c>
      <c r="ED2" s="2" t="s">
        <v>1001</v>
      </c>
      <c r="EE2" s="2" t="s">
        <v>153</v>
      </c>
      <c r="EF2" s="2" t="s">
        <v>1002</v>
      </c>
      <c r="FH2" s="6">
        <f aca="true" t="shared" si="0" ref="FH2:FH7">_xlfn.IFERROR(ROUND((AK2/AL2*30),4),0)</f>
        <v>19.225</v>
      </c>
      <c r="FI2" s="6">
        <f aca="true" t="shared" si="1" ref="FI2:FI7">_xlfn.IFERROR(ROUND((BU2/BV2*30),4),0)</f>
        <v>23.625</v>
      </c>
      <c r="FJ2" s="6">
        <f aca="true" t="shared" si="2" ref="FJ2:FJ7">_xlfn.IFERROR(ROUND((DY2/DZ2*20),4),0)</f>
        <v>11.8667</v>
      </c>
      <c r="FK2" s="6">
        <f aca="true" t="shared" si="3" ref="FK2:FK7">_xlfn.IFERROR(ROUND((BL2/BM2*10),4),0)</f>
        <v>5.3875</v>
      </c>
      <c r="FL2" s="6">
        <f aca="true" t="shared" si="4" ref="FL2:FL7">_xlfn.IFERROR(ROUND((DE2/DF2*5),4),0)</f>
        <v>0</v>
      </c>
      <c r="FM2" s="6">
        <f aca="true" t="shared" si="5" ref="FM2:FM7">DQ2</f>
        <v>0</v>
      </c>
      <c r="FN2" s="6">
        <f aca="true" t="shared" si="6" ref="FN2:FN7">(FH2+FI2+FJ2+FK2+FL2+FM2)</f>
        <v>60.104200000000006</v>
      </c>
    </row>
    <row r="3" spans="1:170" ht="15">
      <c r="A3" s="2">
        <v>2</v>
      </c>
      <c r="B3" s="2" t="s">
        <v>569</v>
      </c>
      <c r="C3" s="2" t="s">
        <v>565</v>
      </c>
      <c r="D3" s="2" t="s">
        <v>570</v>
      </c>
      <c r="E3" s="2" t="s">
        <v>571</v>
      </c>
      <c r="F3" s="2" t="s">
        <v>572</v>
      </c>
      <c r="G3" s="2" t="s">
        <v>142</v>
      </c>
      <c r="H3" s="2" t="s">
        <v>143</v>
      </c>
      <c r="I3" s="2" t="s">
        <v>144</v>
      </c>
      <c r="J3" s="2" t="s">
        <v>144</v>
      </c>
      <c r="K3" s="2" t="s">
        <v>188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573</v>
      </c>
      <c r="R3" s="2" t="s">
        <v>574</v>
      </c>
      <c r="S3" s="2" t="s">
        <v>575</v>
      </c>
      <c r="T3" s="2" t="s">
        <v>190</v>
      </c>
      <c r="U3" s="2" t="s">
        <v>190</v>
      </c>
      <c r="V3" s="2" t="s">
        <v>213</v>
      </c>
      <c r="W3" s="2" t="s">
        <v>573</v>
      </c>
      <c r="X3" s="2" t="s">
        <v>576</v>
      </c>
      <c r="Y3" s="2" t="s">
        <v>575</v>
      </c>
      <c r="Z3" s="2" t="s">
        <v>190</v>
      </c>
      <c r="AA3" s="2" t="s">
        <v>190</v>
      </c>
      <c r="AB3" s="2" t="s">
        <v>213</v>
      </c>
      <c r="AC3" s="2" t="s">
        <v>573</v>
      </c>
      <c r="AD3" s="2" t="s">
        <v>576</v>
      </c>
      <c r="AE3" s="2" t="s">
        <v>148</v>
      </c>
      <c r="AF3" s="2" t="s">
        <v>144</v>
      </c>
      <c r="AG3" s="2" t="s">
        <v>577</v>
      </c>
      <c r="AH3" s="2">
        <v>2008</v>
      </c>
      <c r="AI3" s="2" t="s">
        <v>578</v>
      </c>
      <c r="AJ3" s="2" t="s">
        <v>214</v>
      </c>
      <c r="AK3" s="2">
        <v>1628</v>
      </c>
      <c r="AL3" s="2">
        <v>2400</v>
      </c>
      <c r="AM3" s="2">
        <v>67.83</v>
      </c>
      <c r="BF3" s="2" t="s">
        <v>149</v>
      </c>
      <c r="BG3" s="2" t="s">
        <v>144</v>
      </c>
      <c r="BH3" s="2" t="s">
        <v>579</v>
      </c>
      <c r="BI3" s="2">
        <v>2012</v>
      </c>
      <c r="BJ3" s="2" t="s">
        <v>150</v>
      </c>
      <c r="BK3" s="2" t="s">
        <v>214</v>
      </c>
      <c r="BL3" s="2">
        <v>484</v>
      </c>
      <c r="BM3" s="2">
        <v>800</v>
      </c>
      <c r="BN3" s="2">
        <v>60.5</v>
      </c>
      <c r="BO3" s="2" t="s">
        <v>151</v>
      </c>
      <c r="BP3" s="2" t="s">
        <v>144</v>
      </c>
      <c r="BQ3" s="2" t="s">
        <v>580</v>
      </c>
      <c r="BR3" s="2">
        <v>2010</v>
      </c>
      <c r="BS3" s="2" t="s">
        <v>581</v>
      </c>
      <c r="BT3" s="2" t="s">
        <v>214</v>
      </c>
      <c r="BU3" s="2">
        <v>776</v>
      </c>
      <c r="BV3" s="2">
        <v>1100</v>
      </c>
      <c r="BW3" s="2">
        <v>70.55</v>
      </c>
      <c r="DV3" s="2" t="s">
        <v>152</v>
      </c>
      <c r="DW3" s="2" t="s">
        <v>144</v>
      </c>
      <c r="DX3" s="2">
        <v>2013</v>
      </c>
      <c r="DY3" s="2">
        <v>89</v>
      </c>
      <c r="DZ3" s="2">
        <v>150</v>
      </c>
      <c r="EA3" s="2">
        <v>59.33</v>
      </c>
      <c r="EB3" s="2" t="s">
        <v>188</v>
      </c>
      <c r="EC3" s="2" t="s">
        <v>190</v>
      </c>
      <c r="ED3" s="2" t="s">
        <v>190</v>
      </c>
      <c r="EE3" s="2" t="s">
        <v>582</v>
      </c>
      <c r="EF3" s="2" t="s">
        <v>583</v>
      </c>
      <c r="FH3" s="6">
        <f t="shared" si="0"/>
        <v>20.35</v>
      </c>
      <c r="FI3" s="6">
        <f t="shared" si="1"/>
        <v>21.1636</v>
      </c>
      <c r="FJ3" s="6">
        <f t="shared" si="2"/>
        <v>11.8667</v>
      </c>
      <c r="FK3" s="6">
        <f t="shared" si="3"/>
        <v>6.05</v>
      </c>
      <c r="FL3" s="6">
        <f t="shared" si="4"/>
        <v>0</v>
      </c>
      <c r="FM3" s="6">
        <f t="shared" si="5"/>
        <v>0</v>
      </c>
      <c r="FN3" s="6">
        <f t="shared" si="6"/>
        <v>59.430299999999995</v>
      </c>
    </row>
    <row r="4" spans="1:170" ht="15">
      <c r="A4" s="2">
        <v>3</v>
      </c>
      <c r="B4" s="2" t="s">
        <v>682</v>
      </c>
      <c r="C4" s="2" t="s">
        <v>683</v>
      </c>
      <c r="D4" s="2" t="s">
        <v>684</v>
      </c>
      <c r="E4" s="2" t="s">
        <v>560</v>
      </c>
      <c r="F4" s="2" t="s">
        <v>685</v>
      </c>
      <c r="G4" s="2" t="s">
        <v>142</v>
      </c>
      <c r="H4" s="2" t="s">
        <v>154</v>
      </c>
      <c r="I4" s="2" t="s">
        <v>144</v>
      </c>
      <c r="J4" s="2" t="s">
        <v>144</v>
      </c>
      <c r="K4" s="2" t="s">
        <v>188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686</v>
      </c>
      <c r="R4" s="2" t="s">
        <v>687</v>
      </c>
      <c r="S4" s="2" t="s">
        <v>688</v>
      </c>
      <c r="T4" s="2" t="s">
        <v>207</v>
      </c>
      <c r="U4" s="2" t="s">
        <v>208</v>
      </c>
      <c r="V4" s="2" t="s">
        <v>209</v>
      </c>
      <c r="W4" s="2" t="s">
        <v>686</v>
      </c>
      <c r="X4" s="2" t="s">
        <v>689</v>
      </c>
      <c r="Y4" s="2" t="s">
        <v>688</v>
      </c>
      <c r="Z4" s="2" t="s">
        <v>207</v>
      </c>
      <c r="AA4" s="2" t="s">
        <v>208</v>
      </c>
      <c r="AB4" s="2" t="s">
        <v>209</v>
      </c>
      <c r="AC4" s="2" t="s">
        <v>686</v>
      </c>
      <c r="AD4" s="2" t="s">
        <v>689</v>
      </c>
      <c r="AE4" s="2" t="s">
        <v>148</v>
      </c>
      <c r="AF4" s="2" t="s">
        <v>144</v>
      </c>
      <c r="AG4" s="2" t="s">
        <v>690</v>
      </c>
      <c r="AH4" s="2">
        <v>2007</v>
      </c>
      <c r="AI4" s="2" t="s">
        <v>691</v>
      </c>
      <c r="AJ4" s="2" t="s">
        <v>225</v>
      </c>
      <c r="AK4" s="2">
        <v>1549</v>
      </c>
      <c r="AL4" s="2">
        <v>2400</v>
      </c>
      <c r="AM4" s="2">
        <v>64.54</v>
      </c>
      <c r="BF4" s="2" t="s">
        <v>149</v>
      </c>
      <c r="BG4" s="2" t="s">
        <v>144</v>
      </c>
      <c r="BH4" s="2" t="s">
        <v>692</v>
      </c>
      <c r="BI4" s="2">
        <v>2010</v>
      </c>
      <c r="BJ4" s="2" t="s">
        <v>150</v>
      </c>
      <c r="BK4" s="2" t="s">
        <v>693</v>
      </c>
      <c r="BL4" s="2">
        <v>544</v>
      </c>
      <c r="BM4" s="2">
        <v>800</v>
      </c>
      <c r="BN4" s="2">
        <v>68</v>
      </c>
      <c r="BO4" s="2" t="s">
        <v>151</v>
      </c>
      <c r="BP4" s="2" t="s">
        <v>144</v>
      </c>
      <c r="BQ4" s="2" t="s">
        <v>694</v>
      </c>
      <c r="BR4" s="2">
        <v>2008</v>
      </c>
      <c r="BS4" s="2" t="s">
        <v>695</v>
      </c>
      <c r="BT4" s="2" t="s">
        <v>225</v>
      </c>
      <c r="BU4" s="2">
        <v>777</v>
      </c>
      <c r="BV4" s="2">
        <v>1100</v>
      </c>
      <c r="BW4" s="2">
        <v>70.64</v>
      </c>
      <c r="DV4" s="2" t="s">
        <v>152</v>
      </c>
      <c r="DW4" s="2" t="s">
        <v>144</v>
      </c>
      <c r="DX4" s="2">
        <v>2013</v>
      </c>
      <c r="DY4" s="2">
        <v>86</v>
      </c>
      <c r="DZ4" s="2">
        <v>150</v>
      </c>
      <c r="EA4" s="2">
        <v>57.33</v>
      </c>
      <c r="EB4" s="2" t="s">
        <v>188</v>
      </c>
      <c r="EC4" s="2" t="s">
        <v>230</v>
      </c>
      <c r="ED4" s="2" t="s">
        <v>207</v>
      </c>
      <c r="EE4" s="2" t="s">
        <v>221</v>
      </c>
      <c r="EF4" s="2" t="s">
        <v>696</v>
      </c>
      <c r="FH4" s="6">
        <f t="shared" si="0"/>
        <v>19.3625</v>
      </c>
      <c r="FI4" s="6">
        <f t="shared" si="1"/>
        <v>21.1909</v>
      </c>
      <c r="FJ4" s="6">
        <f t="shared" si="2"/>
        <v>11.4667</v>
      </c>
      <c r="FK4" s="6">
        <f t="shared" si="3"/>
        <v>6.8</v>
      </c>
      <c r="FL4" s="6">
        <f t="shared" si="4"/>
        <v>0</v>
      </c>
      <c r="FM4" s="6">
        <f t="shared" si="5"/>
        <v>0</v>
      </c>
      <c r="FN4" s="6">
        <f t="shared" si="6"/>
        <v>58.8201</v>
      </c>
    </row>
    <row r="5" spans="1:170" ht="15">
      <c r="A5" s="2">
        <v>4</v>
      </c>
      <c r="B5" s="2" t="s">
        <v>697</v>
      </c>
      <c r="C5" s="2" t="s">
        <v>698</v>
      </c>
      <c r="D5" s="2" t="s">
        <v>699</v>
      </c>
      <c r="E5" s="2" t="s">
        <v>700</v>
      </c>
      <c r="F5" s="2" t="s">
        <v>701</v>
      </c>
      <c r="G5" s="2" t="s">
        <v>142</v>
      </c>
      <c r="H5" s="2" t="s">
        <v>143</v>
      </c>
      <c r="I5" s="2" t="s">
        <v>144</v>
      </c>
      <c r="J5" s="2" t="s">
        <v>144</v>
      </c>
      <c r="K5" s="2" t="s">
        <v>188</v>
      </c>
      <c r="L5" s="2" t="s">
        <v>146</v>
      </c>
      <c r="M5" s="2" t="s">
        <v>146</v>
      </c>
      <c r="N5" s="2" t="s">
        <v>146</v>
      </c>
      <c r="O5" s="2" t="s">
        <v>147</v>
      </c>
      <c r="P5" s="2" t="s">
        <v>147</v>
      </c>
      <c r="Q5" s="2" t="s">
        <v>702</v>
      </c>
      <c r="R5" s="2" t="s">
        <v>703</v>
      </c>
      <c r="S5" s="2" t="s">
        <v>704</v>
      </c>
      <c r="T5" s="2" t="s">
        <v>705</v>
      </c>
      <c r="U5" s="2" t="s">
        <v>200</v>
      </c>
      <c r="V5" s="2" t="s">
        <v>706</v>
      </c>
      <c r="W5" s="2" t="s">
        <v>702</v>
      </c>
      <c r="X5" s="2" t="s">
        <v>707</v>
      </c>
      <c r="Y5" s="2" t="s">
        <v>704</v>
      </c>
      <c r="Z5" s="2" t="s">
        <v>705</v>
      </c>
      <c r="AA5" s="2" t="s">
        <v>200</v>
      </c>
      <c r="AB5" s="2" t="s">
        <v>706</v>
      </c>
      <c r="AC5" s="2" t="s">
        <v>702</v>
      </c>
      <c r="AD5" s="2" t="s">
        <v>707</v>
      </c>
      <c r="AE5" s="2" t="s">
        <v>148</v>
      </c>
      <c r="AF5" s="2" t="s">
        <v>144</v>
      </c>
      <c r="AG5" s="2" t="s">
        <v>708</v>
      </c>
      <c r="AH5" s="2">
        <v>2010</v>
      </c>
      <c r="AI5" s="2" t="s">
        <v>185</v>
      </c>
      <c r="AJ5" s="2" t="s">
        <v>709</v>
      </c>
      <c r="AK5" s="2">
        <v>1757</v>
      </c>
      <c r="AL5" s="2">
        <v>2700</v>
      </c>
      <c r="AM5" s="2">
        <v>65.07</v>
      </c>
      <c r="BF5" s="2" t="s">
        <v>149</v>
      </c>
      <c r="BG5" s="2" t="s">
        <v>144</v>
      </c>
      <c r="BH5" s="2" t="s">
        <v>710</v>
      </c>
      <c r="BI5" s="2">
        <v>2013</v>
      </c>
      <c r="BJ5" s="2" t="s">
        <v>150</v>
      </c>
      <c r="BK5" s="2" t="s">
        <v>709</v>
      </c>
      <c r="BL5" s="2">
        <v>465</v>
      </c>
      <c r="BM5" s="2">
        <v>800</v>
      </c>
      <c r="BN5" s="2">
        <v>58.12</v>
      </c>
      <c r="BO5" s="2" t="s">
        <v>151</v>
      </c>
      <c r="BP5" s="2" t="s">
        <v>144</v>
      </c>
      <c r="BQ5" s="2" t="s">
        <v>711</v>
      </c>
      <c r="BR5" s="2">
        <v>2011</v>
      </c>
      <c r="BS5" s="2" t="s">
        <v>186</v>
      </c>
      <c r="BT5" s="2" t="s">
        <v>709</v>
      </c>
      <c r="BU5" s="2">
        <v>881</v>
      </c>
      <c r="BV5" s="2">
        <v>1200</v>
      </c>
      <c r="BW5" s="2">
        <v>73.42</v>
      </c>
      <c r="DV5" s="2" t="s">
        <v>152</v>
      </c>
      <c r="DW5" s="2" t="s">
        <v>144</v>
      </c>
      <c r="DX5" s="2">
        <v>2013</v>
      </c>
      <c r="DY5" s="2">
        <v>84</v>
      </c>
      <c r="DZ5" s="2">
        <v>150</v>
      </c>
      <c r="EA5" s="2">
        <v>56</v>
      </c>
      <c r="EB5" s="2" t="s">
        <v>188</v>
      </c>
      <c r="EC5" s="2" t="s">
        <v>712</v>
      </c>
      <c r="ED5" s="2" t="s">
        <v>713</v>
      </c>
      <c r="EE5" s="2" t="s">
        <v>153</v>
      </c>
      <c r="EF5" s="2" t="s">
        <v>714</v>
      </c>
      <c r="FH5" s="6">
        <f t="shared" si="0"/>
        <v>19.5222</v>
      </c>
      <c r="FI5" s="6">
        <f t="shared" si="1"/>
        <v>22.025</v>
      </c>
      <c r="FJ5" s="6">
        <f t="shared" si="2"/>
        <v>11.2</v>
      </c>
      <c r="FK5" s="6">
        <f t="shared" si="3"/>
        <v>5.8125</v>
      </c>
      <c r="FL5" s="6">
        <f t="shared" si="4"/>
        <v>0</v>
      </c>
      <c r="FM5" s="6">
        <f t="shared" si="5"/>
        <v>0</v>
      </c>
      <c r="FN5" s="6">
        <f t="shared" si="6"/>
        <v>58.55970000000001</v>
      </c>
    </row>
    <row r="6" spans="1:170" ht="15">
      <c r="A6" s="2">
        <v>5</v>
      </c>
      <c r="B6" s="2" t="s">
        <v>256</v>
      </c>
      <c r="C6" s="2" t="s">
        <v>257</v>
      </c>
      <c r="D6" s="2" t="s">
        <v>258</v>
      </c>
      <c r="E6" s="2" t="s">
        <v>259</v>
      </c>
      <c r="F6" s="2" t="s">
        <v>260</v>
      </c>
      <c r="G6" s="2" t="s">
        <v>142</v>
      </c>
      <c r="H6" s="2" t="s">
        <v>143</v>
      </c>
      <c r="I6" s="2" t="s">
        <v>144</v>
      </c>
      <c r="J6" s="2" t="s">
        <v>144</v>
      </c>
      <c r="K6" s="2" t="s">
        <v>188</v>
      </c>
      <c r="L6" s="2" t="s">
        <v>146</v>
      </c>
      <c r="M6" s="2" t="s">
        <v>146</v>
      </c>
      <c r="N6" s="2" t="s">
        <v>146</v>
      </c>
      <c r="O6" s="2" t="s">
        <v>147</v>
      </c>
      <c r="P6" s="2" t="s">
        <v>147</v>
      </c>
      <c r="Q6" s="2" t="s">
        <v>261</v>
      </c>
      <c r="R6" s="2" t="s">
        <v>262</v>
      </c>
      <c r="S6" s="2" t="s">
        <v>263</v>
      </c>
      <c r="T6" s="2" t="s">
        <v>264</v>
      </c>
      <c r="U6" s="2" t="s">
        <v>265</v>
      </c>
      <c r="V6" s="2" t="s">
        <v>266</v>
      </c>
      <c r="W6" s="2" t="s">
        <v>267</v>
      </c>
      <c r="X6" s="2" t="s">
        <v>268</v>
      </c>
      <c r="Y6" s="2" t="s">
        <v>263</v>
      </c>
      <c r="Z6" s="2" t="s">
        <v>264</v>
      </c>
      <c r="AA6" s="2" t="s">
        <v>265</v>
      </c>
      <c r="AB6" s="2" t="s">
        <v>266</v>
      </c>
      <c r="AC6" s="2" t="s">
        <v>267</v>
      </c>
      <c r="AD6" s="2" t="s">
        <v>268</v>
      </c>
      <c r="AE6" s="2" t="s">
        <v>148</v>
      </c>
      <c r="AF6" s="2" t="s">
        <v>144</v>
      </c>
      <c r="AG6" s="2" t="s">
        <v>269</v>
      </c>
      <c r="AH6" s="2">
        <v>2008</v>
      </c>
      <c r="AI6" s="2" t="s">
        <v>232</v>
      </c>
      <c r="AJ6" s="2" t="s">
        <v>219</v>
      </c>
      <c r="AK6" s="2">
        <v>1654</v>
      </c>
      <c r="AL6" s="2">
        <v>2400</v>
      </c>
      <c r="AM6" s="2">
        <v>68.92</v>
      </c>
      <c r="BF6" s="2" t="s">
        <v>149</v>
      </c>
      <c r="BG6" s="2" t="s">
        <v>144</v>
      </c>
      <c r="BH6" s="2" t="s">
        <v>270</v>
      </c>
      <c r="BI6" s="2">
        <v>2012</v>
      </c>
      <c r="BJ6" s="2" t="s">
        <v>271</v>
      </c>
      <c r="BK6" s="2" t="s">
        <v>219</v>
      </c>
      <c r="BL6" s="2">
        <v>538</v>
      </c>
      <c r="BM6" s="2">
        <v>800</v>
      </c>
      <c r="BN6" s="2">
        <v>67.25</v>
      </c>
      <c r="BO6" s="2" t="s">
        <v>151</v>
      </c>
      <c r="BP6" s="2" t="s">
        <v>144</v>
      </c>
      <c r="BQ6" s="2" t="s">
        <v>272</v>
      </c>
      <c r="BR6" s="2">
        <v>2010</v>
      </c>
      <c r="BS6" s="2" t="s">
        <v>273</v>
      </c>
      <c r="BT6" s="2" t="s">
        <v>219</v>
      </c>
      <c r="BU6" s="2">
        <v>727</v>
      </c>
      <c r="BV6" s="2">
        <v>1100</v>
      </c>
      <c r="BW6" s="2">
        <v>66.09</v>
      </c>
      <c r="DV6" s="2" t="s">
        <v>152</v>
      </c>
      <c r="DW6" s="2" t="s">
        <v>144</v>
      </c>
      <c r="DX6" s="2">
        <v>2011</v>
      </c>
      <c r="DY6" s="2">
        <v>84</v>
      </c>
      <c r="DZ6" s="2">
        <v>150</v>
      </c>
      <c r="EA6" s="2">
        <v>56</v>
      </c>
      <c r="EB6" s="2" t="s">
        <v>188</v>
      </c>
      <c r="EC6" s="2" t="s">
        <v>274</v>
      </c>
      <c r="ED6" s="2" t="s">
        <v>275</v>
      </c>
      <c r="EE6" s="2" t="s">
        <v>276</v>
      </c>
      <c r="EF6" s="2" t="s">
        <v>277</v>
      </c>
      <c r="FH6" s="6">
        <f t="shared" si="0"/>
        <v>20.675</v>
      </c>
      <c r="FI6" s="6">
        <f t="shared" si="1"/>
        <v>19.8273</v>
      </c>
      <c r="FJ6" s="6">
        <f t="shared" si="2"/>
        <v>11.2</v>
      </c>
      <c r="FK6" s="6">
        <f t="shared" si="3"/>
        <v>6.725</v>
      </c>
      <c r="FL6" s="6">
        <f t="shared" si="4"/>
        <v>0</v>
      </c>
      <c r="FM6" s="6">
        <f t="shared" si="5"/>
        <v>0</v>
      </c>
      <c r="FN6" s="6">
        <f t="shared" si="6"/>
        <v>58.42730000000001</v>
      </c>
    </row>
    <row r="7" spans="1:170" ht="15">
      <c r="A7" s="2">
        <v>6</v>
      </c>
      <c r="B7" s="2" t="s">
        <v>542</v>
      </c>
      <c r="C7" s="2" t="s">
        <v>543</v>
      </c>
      <c r="D7" s="2" t="s">
        <v>544</v>
      </c>
      <c r="E7" s="2" t="s">
        <v>545</v>
      </c>
      <c r="F7" s="2" t="s">
        <v>546</v>
      </c>
      <c r="G7" s="2" t="s">
        <v>159</v>
      </c>
      <c r="H7" s="2" t="s">
        <v>143</v>
      </c>
      <c r="I7" s="2" t="s">
        <v>144</v>
      </c>
      <c r="J7" s="2" t="s">
        <v>144</v>
      </c>
      <c r="K7" s="2" t="s">
        <v>188</v>
      </c>
      <c r="L7" s="2" t="s">
        <v>146</v>
      </c>
      <c r="M7" s="2" t="s">
        <v>146</v>
      </c>
      <c r="N7" s="2" t="s">
        <v>146</v>
      </c>
      <c r="O7" s="2" t="s">
        <v>147</v>
      </c>
      <c r="P7" s="2" t="s">
        <v>147</v>
      </c>
      <c r="Q7" s="2" t="s">
        <v>547</v>
      </c>
      <c r="R7" s="2" t="s">
        <v>548</v>
      </c>
      <c r="S7" s="2" t="s">
        <v>549</v>
      </c>
      <c r="T7" s="2" t="s">
        <v>207</v>
      </c>
      <c r="U7" s="2" t="s">
        <v>208</v>
      </c>
      <c r="V7" s="2" t="s">
        <v>209</v>
      </c>
      <c r="W7" s="2" t="s">
        <v>550</v>
      </c>
      <c r="X7" s="2" t="s">
        <v>551</v>
      </c>
      <c r="Y7" s="2" t="s">
        <v>549</v>
      </c>
      <c r="Z7" s="2" t="s">
        <v>207</v>
      </c>
      <c r="AA7" s="2" t="s">
        <v>208</v>
      </c>
      <c r="AB7" s="2" t="s">
        <v>209</v>
      </c>
      <c r="AC7" s="2" t="s">
        <v>550</v>
      </c>
      <c r="AD7" s="2" t="s">
        <v>551</v>
      </c>
      <c r="AE7" s="2" t="s">
        <v>148</v>
      </c>
      <c r="AF7" s="2" t="s">
        <v>144</v>
      </c>
      <c r="AG7" s="2" t="s">
        <v>552</v>
      </c>
      <c r="AH7" s="2">
        <v>2009</v>
      </c>
      <c r="AI7" s="2" t="s">
        <v>553</v>
      </c>
      <c r="AJ7" s="2" t="s">
        <v>174</v>
      </c>
      <c r="AK7" s="2">
        <v>1568</v>
      </c>
      <c r="AL7" s="2">
        <v>2400</v>
      </c>
      <c r="AM7" s="2">
        <v>65.33</v>
      </c>
      <c r="BF7" s="2" t="s">
        <v>149</v>
      </c>
      <c r="BG7" s="2" t="s">
        <v>144</v>
      </c>
      <c r="BH7" s="2" t="s">
        <v>554</v>
      </c>
      <c r="BI7" s="2">
        <v>2012</v>
      </c>
      <c r="BJ7" s="2" t="s">
        <v>555</v>
      </c>
      <c r="BK7" s="2" t="s">
        <v>174</v>
      </c>
      <c r="BL7" s="2">
        <v>442</v>
      </c>
      <c r="BM7" s="2">
        <v>800</v>
      </c>
      <c r="BN7" s="2">
        <v>55.25</v>
      </c>
      <c r="BO7" s="2" t="s">
        <v>151</v>
      </c>
      <c r="BP7" s="2" t="s">
        <v>144</v>
      </c>
      <c r="BQ7" s="2" t="s">
        <v>556</v>
      </c>
      <c r="BR7" s="2">
        <v>2010</v>
      </c>
      <c r="BS7" s="2" t="s">
        <v>557</v>
      </c>
      <c r="BT7" s="2" t="s">
        <v>174</v>
      </c>
      <c r="BU7" s="2">
        <v>785</v>
      </c>
      <c r="BV7" s="2">
        <v>1100</v>
      </c>
      <c r="BW7" s="2">
        <v>71.36</v>
      </c>
      <c r="DV7" s="2" t="s">
        <v>152</v>
      </c>
      <c r="DW7" s="2" t="s">
        <v>144</v>
      </c>
      <c r="DX7" s="2">
        <v>2013</v>
      </c>
      <c r="DY7" s="2">
        <v>87</v>
      </c>
      <c r="DZ7" s="2">
        <v>150</v>
      </c>
      <c r="EA7" s="2">
        <v>58</v>
      </c>
      <c r="EB7" s="2" t="s">
        <v>188</v>
      </c>
      <c r="EC7" s="2" t="s">
        <v>337</v>
      </c>
      <c r="ED7" s="2" t="s">
        <v>337</v>
      </c>
      <c r="EE7" s="2" t="s">
        <v>558</v>
      </c>
      <c r="EF7" s="2" t="s">
        <v>559</v>
      </c>
      <c r="FH7" s="6">
        <f t="shared" si="0"/>
        <v>19.6</v>
      </c>
      <c r="FI7" s="6">
        <f t="shared" si="1"/>
        <v>21.4091</v>
      </c>
      <c r="FJ7" s="6">
        <f t="shared" si="2"/>
        <v>11.6</v>
      </c>
      <c r="FK7" s="6">
        <f t="shared" si="3"/>
        <v>5.525</v>
      </c>
      <c r="FL7" s="6">
        <f t="shared" si="4"/>
        <v>0</v>
      </c>
      <c r="FM7" s="6">
        <f t="shared" si="5"/>
        <v>0</v>
      </c>
      <c r="FN7" s="6">
        <f t="shared" si="6"/>
        <v>58.134100000000004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Rajvir</cp:lastModifiedBy>
  <dcterms:created xsi:type="dcterms:W3CDTF">2013-11-29T10:06:30Z</dcterms:created>
  <dcterms:modified xsi:type="dcterms:W3CDTF">2013-12-04T05:45:27Z</dcterms:modified>
  <cp:category/>
  <cp:version/>
  <cp:contentType/>
  <cp:contentStatus/>
</cp:coreProperties>
</file>