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0"/>
  </bookViews>
  <sheets>
    <sheet name="GENERAL" sheetId="1" r:id="rId1"/>
    <sheet name="SC(R&amp;O)" sheetId="2" r:id="rId2"/>
    <sheet name="SC(M&amp;B)" sheetId="3" r:id="rId3"/>
    <sheet name="BC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<sst xmlns="http://schemas.openxmlformats.org/spreadsheetml/2006/main" count="3096" uniqueCount="1039">
  <si>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</si>
  <si>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</si>
  <si>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</si>
  <si>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</si>
  <si>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</si>
  <si>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</si>
  <si>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</si>
  <si>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</si>
  <si>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</si>
  <si>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</si>
  <si>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</si>
  <si>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</si>
  <si>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</si>
  <si>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</si>
  <si>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</si>
  <si>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</si>
  <si>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</si>
  <si>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</si>
  <si>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</si>
  <si>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</si>
  <si>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</si>
  <si>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</si>
  <si>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</si>
  <si>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</si>
  <si>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</si>
  <si>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</si>
  <si>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</si>
  <si>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</si>
  <si>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</si>
  <si>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</si>
  <si>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</si>
  <si>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</si>
  <si>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</si>
  <si>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</si>
  <si>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</si>
  <si>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</si>
  <si>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</si>
  <si>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</si>
  <si>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</si>
  <si>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</si>
  <si>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</si>
  <si>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</si>
  <si>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</si>
  <si>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</si>
  <si>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</si>
  <si>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</si>
  <si>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</si>
  <si>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</si>
  <si>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</si>
  <si>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</si>
  <si>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</si>
  <si>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</si>
  <si>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</si>
  <si>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</si>
  <si>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</si>
  <si>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</si>
  <si>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</si>
  <si>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</si>
  <si>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</si>
  <si>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</si>
  <si>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</si>
  <si>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</si>
  <si>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</si>
  <si>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</si>
  <si>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</si>
  <si>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</si>
  <si>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</si>
  <si>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</si>
  <si>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</si>
  <si>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</si>
  <si>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</si>
  <si>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</si>
  <si>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</si>
  <si>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</si>
  <si>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</si>
  <si>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</si>
  <si>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</si>
  <si>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</si>
  <si>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</si>
  <si>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</si>
  <si>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</si>
  <si>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</si>
  <si>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</si>
  <si>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</si>
  <si>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</si>
  <si>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</si>
  <si>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</si>
  <si>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</si>
  <si>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</si>
  <si>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</si>
  <si>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</si>
  <si>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</si>
  <si>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</si>
  <si>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</si>
  <si>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</si>
  <si>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</si>
  <si>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</si>
  <si>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</si>
  <si>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</si>
  <si>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</si>
  <si>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</si>
  <si>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</si>
  <si>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</si>
  <si>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</si>
  <si>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</si>
  <si>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</si>
  <si>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</si>
  <si>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</si>
  <si>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</si>
  <si>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</si>
  <si>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</si>
  <si>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</si>
  <si>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</si>
  <si>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</si>
  <si>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</si>
  <si>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</si>
  <si>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</si>
  <si>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</si>
  <si>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</si>
  <si>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</si>
  <si>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</si>
  <si>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</si>
  <si>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</si>
  <si>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</si>
  <si>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</si>
  <si>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</si>
  <si>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</si>
  <si>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</si>
  <si>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</si>
  <si>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</si>
  <si>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</si>
  <si>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</si>
  <si>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</si>
  <si>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</si>
  <si>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</si>
  <si>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</si>
  <si>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</si>
  <si>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</si>
  <si>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</si>
  <si>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</si>
  <si>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</si>
  <si>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</si>
  <si>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</si>
  <si>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</si>
  <si>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</si>
  <si>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</si>
  <si>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</si>
  <si>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</si>
  <si>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PATIALA</t>
  </si>
  <si>
    <t>Graduation</t>
  </si>
  <si>
    <t>PUNJABI UNIVERSITY</t>
  </si>
  <si>
    <t>B.Ed.</t>
  </si>
  <si>
    <t>PANJAB UNIVERSITY</t>
  </si>
  <si>
    <t>Punjab Govt. TET Paper-II Passed</t>
  </si>
  <si>
    <t>M0013-00000260</t>
  </si>
  <si>
    <t>NAVJOT KAUR</t>
  </si>
  <si>
    <t>NIRMAL SINGH</t>
  </si>
  <si>
    <t>SANTOSH BADHAN</t>
  </si>
  <si>
    <t>12 Dec 1987</t>
  </si>
  <si>
    <t>Unmarried</t>
  </si>
  <si>
    <t>SC (R &amp;amp; O)</t>
  </si>
  <si>
    <t>9646330710</t>
  </si>
  <si>
    <t>NAVJOTKAUR120@GMAIL.COM</t>
  </si>
  <si>
    <t>HOUSE NO 234 STREET NO 03 SARTAJ NAGAR NOORWALA ROAD</t>
  </si>
  <si>
    <t>LUDHIANA</t>
  </si>
  <si>
    <t>141007</t>
  </si>
  <si>
    <t>0161 -2636381, 9646330710</t>
  </si>
  <si>
    <t>15006000248</t>
  </si>
  <si>
    <t>GENERAL ENGLISH, GENERAL PUNJABI, ELECTIVE ENGLISH, SOCIOLOGY , HOME SCIENCE</t>
  </si>
  <si>
    <t>PANJAB UNIVERSITY CHANDIGARH</t>
  </si>
  <si>
    <t>Post Graduation</t>
  </si>
  <si>
    <t>15006000248/83235</t>
  </si>
  <si>
    <t>ENGLISH</t>
  </si>
  <si>
    <t>15006000248/6411</t>
  </si>
  <si>
    <t>PHILOSOPHICAL AND SOCIOLOGICAL BASIS OF EDUCATION, LEARNER NATURE AND DEVELOPMENT, TEACHING LEARNING PROCESS , GUIDANCE AND COUNSELLING ,SPECIAL EDUCATION, TEACHING OF ENGLISH AND HOME SCIENCE</t>
  </si>
  <si>
    <t>TEHSIL LUDHIANA EAST</t>
  </si>
  <si>
    <t>TEHSILDAR LUDHIANA EAST</t>
  </si>
  <si>
    <t>03 Apr 2006</t>
  </si>
  <si>
    <t>Male</t>
  </si>
  <si>
    <t>FAZILKA</t>
  </si>
  <si>
    <t>M0013-00000716</t>
  </si>
  <si>
    <t>SAZID ALI</t>
  </si>
  <si>
    <t>SHAUKAT ALI</t>
  </si>
  <si>
    <t>SURAIYA</t>
  </si>
  <si>
    <t>23 Jul 1986</t>
  </si>
  <si>
    <t>BC</t>
  </si>
  <si>
    <t>9872854411</t>
  </si>
  <si>
    <t>sazidali@in.com</t>
  </si>
  <si>
    <t>HOUSE NO. 613/7 NAI ABADI JARG ROAD MALERKOTLA</t>
  </si>
  <si>
    <t>MALERKOTLA</t>
  </si>
  <si>
    <t>SANGRUR</t>
  </si>
  <si>
    <t>148023</t>
  </si>
  <si>
    <t>SAZIDALI@IN.COM</t>
  </si>
  <si>
    <t>86617</t>
  </si>
  <si>
    <t>PSYCHOLOGY GEOGRAPHY ENGLISH LITERATUE</t>
  </si>
  <si>
    <t>PUNJABI UNIVERSITY PATIALA</t>
  </si>
  <si>
    <t>6085</t>
  </si>
  <si>
    <t>17274</t>
  </si>
  <si>
    <t>TEACHING OF ENGLISH TEACHING OF GEOGRAPHY</t>
  </si>
  <si>
    <t>sangrur</t>
  </si>
  <si>
    <t>executive magistrate malerkotla</t>
  </si>
  <si>
    <t>18 Sep 2013</t>
  </si>
  <si>
    <t>FEROZEPUR</t>
  </si>
  <si>
    <t>M0013-00001052</t>
  </si>
  <si>
    <t>MANJIT SINGH</t>
  </si>
  <si>
    <t>GURDEV SINGH</t>
  </si>
  <si>
    <t>MANJEET KAUR</t>
  </si>
  <si>
    <t>13 Jan 1985</t>
  </si>
  <si>
    <t>9855062814</t>
  </si>
  <si>
    <t>smanjeet70@gmail.com</t>
  </si>
  <si>
    <t>JAGAT SINGH JAGRI STREET, WARD NO 12</t>
  </si>
  <si>
    <t>MANSA</t>
  </si>
  <si>
    <t>151505</t>
  </si>
  <si>
    <t>SMANJEET70@GMAIL.COM</t>
  </si>
  <si>
    <t>92057</t>
  </si>
  <si>
    <t>ECO,POL SCI,COMPUTER, ENGLISH LITERATURE AS ADDITIONAL SUBJECT</t>
  </si>
  <si>
    <t>9491</t>
  </si>
  <si>
    <t>EDUCATION (M.ED)</t>
  </si>
  <si>
    <t>11970</t>
  </si>
  <si>
    <t>TEACHING OF ENGLISH, TEACHING OF ECONOMICS</t>
  </si>
  <si>
    <t>mansa</t>
  </si>
  <si>
    <t>tehsildar-cum-executive magistrate</t>
  </si>
  <si>
    <t>02 Sep 2011</t>
  </si>
  <si>
    <t>BATHINDA</t>
  </si>
  <si>
    <t>151001</t>
  </si>
  <si>
    <t>MUKTSAR SAHIB</t>
  </si>
  <si>
    <t>CHANDIGARH</t>
  </si>
  <si>
    <t>M0013-00001773</t>
  </si>
  <si>
    <t>JASMEET KAHLON</t>
  </si>
  <si>
    <t>RAJDEVINDER SINGH KAHLON</t>
  </si>
  <si>
    <t>PARDEEP KAUR</t>
  </si>
  <si>
    <t>12 Oct 1984</t>
  </si>
  <si>
    <t>9814401970</t>
  </si>
  <si>
    <t>GERYGILL@YAHOO.COM</t>
  </si>
  <si>
    <t>6-B,GURU TEGH BAHADUR NAGAR,OPP-G.N.D.U,P:O-KHALSA COLLEGE</t>
  </si>
  <si>
    <t>AMRITSAR</t>
  </si>
  <si>
    <t>143001</t>
  </si>
  <si>
    <t>6-B,GURU TEG BAHADUR NAGAR,OPP-G.N.D.U,P:O-KHALSA COLLEGE</t>
  </si>
  <si>
    <t>2002.K/A.849/173735</t>
  </si>
  <si>
    <t>ECONOMICS,COMPUTER SCIENCE,QUANTITATIVE TECHNIQUES</t>
  </si>
  <si>
    <t>G.N.D.U</t>
  </si>
  <si>
    <t>2002.K/A.849/445403</t>
  </si>
  <si>
    <t>ECONOMICS</t>
  </si>
  <si>
    <t>2002.K/A.849/61119</t>
  </si>
  <si>
    <t>TEACHING OF ECONOMICS,TEACHING OF ENGLISH</t>
  </si>
  <si>
    <t>JAGJIT SINGH</t>
  </si>
  <si>
    <t>HOSHIARPUR</t>
  </si>
  <si>
    <t>M0013-00002256</t>
  </si>
  <si>
    <t>SHIVANI RANI</t>
  </si>
  <si>
    <t>SURINDER KUMAR</t>
  </si>
  <si>
    <t>SARLA DEVI</t>
  </si>
  <si>
    <t>28 Jan 1990</t>
  </si>
  <si>
    <t>9815770607</t>
  </si>
  <si>
    <t>nirankarilehra@gmail.com</t>
  </si>
  <si>
    <t>BAISAKHI RAM ZILA RAM COMM. AGANT LEHRAGAGA</t>
  </si>
  <si>
    <t>LEHRA</t>
  </si>
  <si>
    <t>148031</t>
  </si>
  <si>
    <t>NIRANKARILEHRA@GMAIL.COM</t>
  </si>
  <si>
    <t>83769</t>
  </si>
  <si>
    <t>ENG ELE, ECO, POL SCI, PUN, ENG</t>
  </si>
  <si>
    <t>67097</t>
  </si>
  <si>
    <t>11595</t>
  </si>
  <si>
    <t>SST ENGLISH</t>
  </si>
  <si>
    <t>M0013-00002435</t>
  </si>
  <si>
    <t>GAURVI SHARMA</t>
  </si>
  <si>
    <t>KARAM DEV SHARMA</t>
  </si>
  <si>
    <t>DARSHNA DEVI</t>
  </si>
  <si>
    <t>18 Aug 1989</t>
  </si>
  <si>
    <t>9478510479</t>
  </si>
  <si>
    <t>kamal93honey@gmail.com</t>
  </si>
  <si>
    <t>V.P.O RAIDHARANA</t>
  </si>
  <si>
    <t>148033</t>
  </si>
  <si>
    <t>KAMAL93HONEY@GMAIL.COM</t>
  </si>
  <si>
    <t>Z(P)2007-11068/83755</t>
  </si>
  <si>
    <t>ENGLISH LITERATURE,POLTICAL SCIENCE,HISTORY,PUNJABI COMPULSORY,ENGLISH COMPULSRY</t>
  </si>
  <si>
    <t>PUNJABI UNIVERSITY,PATIALA</t>
  </si>
  <si>
    <t>1107</t>
  </si>
  <si>
    <t>PHILOSOPHY,PSYCHOLOGY,RESEARCH METHODOLOGY,GUIDANCE AND COUNSELLING,EDUCATIONAL TECHNOLOGY, SPECIAL EDUCATION</t>
  </si>
  <si>
    <t>PUNJAB UNIVERSITY,CHANDIGARH</t>
  </si>
  <si>
    <t>Z(P)2007-11068/11344</t>
  </si>
  <si>
    <t>ENGLISH,SOCIAL STUDY</t>
  </si>
  <si>
    <t>147001</t>
  </si>
  <si>
    <t>FARIDKOT</t>
  </si>
  <si>
    <t>151203</t>
  </si>
  <si>
    <t>M.Phil</t>
  </si>
  <si>
    <t>M0013-00003867</t>
  </si>
  <si>
    <t>PAVNEET</t>
  </si>
  <si>
    <t>BIMLA RANI</t>
  </si>
  <si>
    <t>27 Nov 1988</t>
  </si>
  <si>
    <t>9876848527</t>
  </si>
  <si>
    <t>ahujakkp@gmail.com</t>
  </si>
  <si>
    <t>DEVI WALA ROAD, ST.NO.1, NEAR KAPOOR HOSPITAL, KOTKAPURA</t>
  </si>
  <si>
    <t>KOTKAPURA</t>
  </si>
  <si>
    <t>151204</t>
  </si>
  <si>
    <t>AHUJAKKP@GMAIL.COM</t>
  </si>
  <si>
    <t>70407, 330232</t>
  </si>
  <si>
    <t>CHEMISTRY (HONS)+ ENGLISH ELCTIVE</t>
  </si>
  <si>
    <t>GURU NANAK DEV UNIVERSITY, AMRITSAR+ PUNJABI UNIVERSITY PATIALA</t>
  </si>
  <si>
    <t>890559</t>
  </si>
  <si>
    <t>CHEMISTRY (HONS)</t>
  </si>
  <si>
    <t>GURU NANAK DEV UNIVERSITY, AMRITSAR</t>
  </si>
  <si>
    <t>7019</t>
  </si>
  <si>
    <t>PHY. SCIENCE, ENGLISH</t>
  </si>
  <si>
    <t>PU CHD</t>
  </si>
  <si>
    <t>ABOHAR</t>
  </si>
  <si>
    <t>152116</t>
  </si>
  <si>
    <t>SUKHWINDER KAUR</t>
  </si>
  <si>
    <t>PUNJABI UNIVERSITY, PATIALA</t>
  </si>
  <si>
    <t>TEHSILDAR</t>
  </si>
  <si>
    <t>ROOPNAGAR</t>
  </si>
  <si>
    <t>PARAMJIT KAUR</t>
  </si>
  <si>
    <t>ARTS</t>
  </si>
  <si>
    <t>BARNALA</t>
  </si>
  <si>
    <t>barnala</t>
  </si>
  <si>
    <t>MADURAI KAMRAJ UNIVERSITY</t>
  </si>
  <si>
    <t>MATH, ENGLISH</t>
  </si>
  <si>
    <t>GNDU AMRITSAR</t>
  </si>
  <si>
    <t>MA ENGLISH</t>
  </si>
  <si>
    <t>M0013-00007850</t>
  </si>
  <si>
    <t>MOHD AKRAM</t>
  </si>
  <si>
    <t>MOHD IBRAHIM</t>
  </si>
  <si>
    <t>JAMEELA BEGUM</t>
  </si>
  <si>
    <t>17 Feb 1980</t>
  </si>
  <si>
    <t>9914198660</t>
  </si>
  <si>
    <t>AKRAMGCMK@GMAIL.COM</t>
  </si>
  <si>
    <t>HOUSE NO. 650/7 MOHALLA MILKH MALERKOTLA</t>
  </si>
  <si>
    <t>82592</t>
  </si>
  <si>
    <t>PSYCHOLOGY ECONOMICS URDU ENGLISH LITERATURE</t>
  </si>
  <si>
    <t>68501</t>
  </si>
  <si>
    <t>18491</t>
  </si>
  <si>
    <t>TEACHING OF ENGLISH TEACHING OF S.ST</t>
  </si>
  <si>
    <t>601013070816</t>
  </si>
  <si>
    <t>VINAYAKA MISSION UNIVERSITY TAMILNADU</t>
  </si>
  <si>
    <t>16 Sep 2013</t>
  </si>
  <si>
    <t>JASBIR KAUR</t>
  </si>
  <si>
    <t>152026</t>
  </si>
  <si>
    <t>M0013-00008928</t>
  </si>
  <si>
    <t>AKWINDER KAUR</t>
  </si>
  <si>
    <t>SARWAN SINGH</t>
  </si>
  <si>
    <t>KULWANT KAUR</t>
  </si>
  <si>
    <t>10 Aug 1987</t>
  </si>
  <si>
    <t>7589104556</t>
  </si>
  <si>
    <t>deep21729@gmail.com</t>
  </si>
  <si>
    <t>AKWINDER KAUR D/P SARWAN SINGH VPO BHAINI BARINGAN</t>
  </si>
  <si>
    <t>RAIKOT</t>
  </si>
  <si>
    <t>141109</t>
  </si>
  <si>
    <t>DEEP21729@GMAIL.COM</t>
  </si>
  <si>
    <t>16505000003</t>
  </si>
  <si>
    <t>ENGLISH ELECTIVE ENGLISH HISTORY POL SCIENCE PUNJABI</t>
  </si>
  <si>
    <t>MANPREET KAUR</t>
  </si>
  <si>
    <t>ENGLISH, S.ST.</t>
  </si>
  <si>
    <t>14 Oct 2013</t>
  </si>
  <si>
    <t>RAJ RANI</t>
  </si>
  <si>
    <t>JASWINDER KAUR</t>
  </si>
  <si>
    <t>bathinda</t>
  </si>
  <si>
    <t>146001</t>
  </si>
  <si>
    <t>BHAWANIGARH</t>
  </si>
  <si>
    <t>148026</t>
  </si>
  <si>
    <t>EDUCATION</t>
  </si>
  <si>
    <t>TEACHING OF ENGLISH, TEACHING OF SOCIAL STUDIES</t>
  </si>
  <si>
    <t>patiala</t>
  </si>
  <si>
    <t>M0013-00011269</t>
  </si>
  <si>
    <t>HARPREET KAUR</t>
  </si>
  <si>
    <t>GURDEEP SINGH</t>
  </si>
  <si>
    <t>02 Oct 1988</t>
  </si>
  <si>
    <t>9888601969</t>
  </si>
  <si>
    <t>hrprtkaur51@gmail.com</t>
  </si>
  <si>
    <t>WARD NO 2,HOUSE NO 312,REST HOUSE COLONY MORINDA</t>
  </si>
  <si>
    <t>CHAMKAUR SAHIB</t>
  </si>
  <si>
    <t>140101</t>
  </si>
  <si>
    <t>HRPRTKAUR51@GMAIL.COM</t>
  </si>
  <si>
    <t>17706000174</t>
  </si>
  <si>
    <t>ELECTIVE ENGLISH,ECONOMICS,PUB.AD</t>
  </si>
  <si>
    <t>PU</t>
  </si>
  <si>
    <t>TEACHING OF ENGLISH AND TEACHING OF ECONOMICS</t>
  </si>
  <si>
    <t>roopnagar</t>
  </si>
  <si>
    <t>executive migistrate,roopnagar</t>
  </si>
  <si>
    <t>08 Oct 2003</t>
  </si>
  <si>
    <t>UNIVERSITY OF BIKANER</t>
  </si>
  <si>
    <t>M0013-00011935</t>
  </si>
  <si>
    <t>GAGANDEEP KAUR</t>
  </si>
  <si>
    <t>JASBIR SINGH</t>
  </si>
  <si>
    <t>PERMINDER KAUR</t>
  </si>
  <si>
    <t>16 Oct 1987</t>
  </si>
  <si>
    <t>9988410732</t>
  </si>
  <si>
    <t>singhteji85@gmail.com</t>
  </si>
  <si>
    <t>W/O TAJINDERPAL SINGH, KOTKAPURA</t>
  </si>
  <si>
    <t>SINGHTEJI85@GMAIL.COM</t>
  </si>
  <si>
    <t>101120</t>
  </si>
  <si>
    <t>ADDITIONAL ENG LIT. WITH BSC.</t>
  </si>
  <si>
    <t>PUNJABI UNI. PATIALA</t>
  </si>
  <si>
    <t>2030070047</t>
  </si>
  <si>
    <t>ALL SUBJECTS (SEM. 1,2,3,4) M.SC</t>
  </si>
  <si>
    <t>L.P.U JALANDHAR</t>
  </si>
  <si>
    <t>12029</t>
  </si>
  <si>
    <t>TEACHING OF LIFE SCI. , TEACHING OF ENG.</t>
  </si>
  <si>
    <t>faridkot</t>
  </si>
  <si>
    <t>tehsildar kotkapura</t>
  </si>
  <si>
    <t>27 May 2013</t>
  </si>
  <si>
    <t>PBI.UNI.PATIALA</t>
  </si>
  <si>
    <t>M0013-00012990</t>
  </si>
  <si>
    <t>SWATI SHARMA</t>
  </si>
  <si>
    <t>AMRIK SHARMA</t>
  </si>
  <si>
    <t>REKHA SHARMA</t>
  </si>
  <si>
    <t>15 Apr 1989</t>
  </si>
  <si>
    <t>9878692325</t>
  </si>
  <si>
    <t>amitjindal12@gmail.com</t>
  </si>
  <si>
    <t>H. NO. 36, W. NO. 16, NEAR OLD COURT SUNAM</t>
  </si>
  <si>
    <t>SUNAM</t>
  </si>
  <si>
    <t>148028</t>
  </si>
  <si>
    <t>AMITJINDAL12@GMAIL.COM</t>
  </si>
  <si>
    <t>81631</t>
  </si>
  <si>
    <t>PUNJABI, ENGLISH, ECONOMICS, POLITICAL SCIENCE, ENGLISH LIT.</t>
  </si>
  <si>
    <t>PUNJABI UNIVERSITY PATIALA</t>
  </si>
  <si>
    <t>34148</t>
  </si>
  <si>
    <t>ENGLISH</t>
  </si>
  <si>
    <t>11092</t>
  </si>
  <si>
    <t>S.ST., ENGLISH</t>
  </si>
  <si>
    <t>MOGA</t>
  </si>
  <si>
    <t>SUKHDEV SINGH</t>
  </si>
  <si>
    <t>148101</t>
  </si>
  <si>
    <t>GURMAIL KAUR</t>
  </si>
  <si>
    <t>M0013-00014778</t>
  </si>
  <si>
    <t>SHIMPA ARORA</t>
  </si>
  <si>
    <t>BALWINDER SINGH</t>
  </si>
  <si>
    <t>21 Jul 1987</t>
  </si>
  <si>
    <t>9888829400</t>
  </si>
  <si>
    <t>keepsmiling.arora@gmail.com</t>
  </si>
  <si>
    <t>MOHINDER KARYANA STORE, KKP ROAD</t>
  </si>
  <si>
    <t>NEAR HARINDRA NAGAR GATE</t>
  </si>
  <si>
    <t>KEEPSMILING.ARORA@GMAIL.COM</t>
  </si>
  <si>
    <t>75713</t>
  </si>
  <si>
    <t>MATHS, ENG LIT, ECO</t>
  </si>
  <si>
    <t>PBI UNIV PATIALA</t>
  </si>
  <si>
    <t>466805</t>
  </si>
  <si>
    <t>MATHS</t>
  </si>
  <si>
    <t>12104</t>
  </si>
  <si>
    <t>MATHS, ENGLISH</t>
  </si>
  <si>
    <t>GURPREET SINGH</t>
  </si>
  <si>
    <t>RAJPURA</t>
  </si>
  <si>
    <t>140401</t>
  </si>
  <si>
    <t>147002</t>
  </si>
  <si>
    <t>PUNJABI UNI PATIALA</t>
  </si>
  <si>
    <t>AMANDEEP KAUR</t>
  </si>
  <si>
    <t>JASWANT SINGH</t>
  </si>
  <si>
    <t>GURU NANAK DEV UNIVERSITY</t>
  </si>
  <si>
    <t>148001</t>
  </si>
  <si>
    <t>M0013-00019332</t>
  </si>
  <si>
    <t>GAGANDEEP SINGH</t>
  </si>
  <si>
    <t>PARAMJEET KAUR</t>
  </si>
  <si>
    <t>14 Jun 1985</t>
  </si>
  <si>
    <t>9501002381</t>
  </si>
  <si>
    <t>gagandhillon04@gmail.com</t>
  </si>
  <si>
    <t>NEAR WATER BOX, VILLAGE GURUSAR JAGGA</t>
  </si>
  <si>
    <t>TALWANDI SABO</t>
  </si>
  <si>
    <t>151302</t>
  </si>
  <si>
    <t>GAGANDHILLON04@GMAIL.COM</t>
  </si>
  <si>
    <t>C/O PARSHOTAM TRADING COMPANY, NEAR BUS STAND, TALWANDI SABO.</t>
  </si>
  <si>
    <t>GRC(B)2003-516/97082</t>
  </si>
  <si>
    <t>ENG (C), PBI (C), ENG LIT, GEO, POL. SCI,</t>
  </si>
  <si>
    <t>PBI. UNI. PTI.</t>
  </si>
  <si>
    <t>06-ENG-10/46608</t>
  </si>
  <si>
    <t>PANJAB. UNI.CHD</t>
  </si>
  <si>
    <t>GRC(B)2003-516/10167</t>
  </si>
  <si>
    <t>TEACHING OF ENGLISH-S.S</t>
  </si>
  <si>
    <t>PBI.UNI.PTI</t>
  </si>
  <si>
    <t>EIILMU/10/F37564/134291</t>
  </si>
  <si>
    <t>EIILM UNIVERSITY</t>
  </si>
  <si>
    <t>0</t>
  </si>
  <si>
    <t>HARPAL KAUR</t>
  </si>
  <si>
    <t>151301</t>
  </si>
  <si>
    <t>M0013-00019859</t>
  </si>
  <si>
    <t>NAMRITA</t>
  </si>
  <si>
    <t>PARDEEP KUMAR SHARDA</t>
  </si>
  <si>
    <t>KAMLESH KUMARI SHARDA</t>
  </si>
  <si>
    <t>18 Sep 1988</t>
  </si>
  <si>
    <t>9478904038</t>
  </si>
  <si>
    <t>namrita.sweetgirl@yahoo.com</t>
  </si>
  <si>
    <t>H.NO-594 ST NO.-2 DASHMESH NAGAR (OLD) ASR ROAD</t>
  </si>
  <si>
    <t>142001</t>
  </si>
  <si>
    <t>NAMRITA.SWEETGIRL@YAHOO.COM</t>
  </si>
  <si>
    <t>15706000508</t>
  </si>
  <si>
    <t>ENGLISH,PUNJABI,ZOOLOGY,BOTANY,CHEMISTRY</t>
  </si>
  <si>
    <t>P.U.CHD</t>
  </si>
  <si>
    <t>ENGLISH ALL COMP. LINGUISTICS</t>
  </si>
  <si>
    <t>GT-(F)09-52</t>
  </si>
  <si>
    <t>TEACHING OF ENGLISH AND LIFE SCIENCES</t>
  </si>
  <si>
    <t>PUNJAB UNIVERSITY</t>
  </si>
  <si>
    <t>151103</t>
  </si>
  <si>
    <t>SST ENG</t>
  </si>
  <si>
    <t>M0013-00020994</t>
  </si>
  <si>
    <t>DEEPIKA</t>
  </si>
  <si>
    <t>BALDEV KRISHAN</t>
  </si>
  <si>
    <t>PUSHPA RANI</t>
  </si>
  <si>
    <t>15 May 1987</t>
  </si>
  <si>
    <t>9878403009</t>
  </si>
  <si>
    <t>deepika.gautam6@gmail.com</t>
  </si>
  <si>
    <t>MOHALLA KASHMIRIAN,OLD CITY,KOTKAPURA</t>
  </si>
  <si>
    <t>DEEPIKA.GAUTAM6@GMAIL.COM</t>
  </si>
  <si>
    <t>Z(P)2005-3056/77011</t>
  </si>
  <si>
    <t>ENGLISH, PUNJABI, HISTORY, POLITICAL SCIENCE, ENGLISH ELECTIVE</t>
  </si>
  <si>
    <t>2007. J/A.943/436207</t>
  </si>
  <si>
    <t>GURU NANAK DEV UNIVERSITY AMRITSAR</t>
  </si>
  <si>
    <t>HRM(BK)2010-07/12262</t>
  </si>
  <si>
    <t>S.ST, ENGLISH</t>
  </si>
  <si>
    <t>EIILM</t>
  </si>
  <si>
    <t>M0013-00022031</t>
  </si>
  <si>
    <t>SUKHVINDER KAUR</t>
  </si>
  <si>
    <t>PARKASH KAUR</t>
  </si>
  <si>
    <t>24 Apr 1984</t>
  </si>
  <si>
    <t>7589427541</t>
  </si>
  <si>
    <t>jassisingh521@gmail.com</t>
  </si>
  <si>
    <t>H.NO.27895, MAIN ROAD, LAL SINGH NAGAR,</t>
  </si>
  <si>
    <t>151005</t>
  </si>
  <si>
    <t>JASSISINGH521@GMAIL.COM</t>
  </si>
  <si>
    <t>GRC(B)2003-183</t>
  </si>
  <si>
    <t>ENGLISH, PUNJABI, HISTORY, POLITICAL SCI, ENGLISH LITR.</t>
  </si>
  <si>
    <t>ENGLISH, SST</t>
  </si>
  <si>
    <t>OFFICE OF TEHSILDAR</t>
  </si>
  <si>
    <t>17 May 2001</t>
  </si>
  <si>
    <t>AMARJEET KAUR</t>
  </si>
  <si>
    <t>M0013-00022755</t>
  </si>
  <si>
    <t>JASKARAN SINGH</t>
  </si>
  <si>
    <t>03 Jul 1985</t>
  </si>
  <si>
    <t>9463403898</t>
  </si>
  <si>
    <t>aman3785@gmail.com</t>
  </si>
  <si>
    <t>MOHINDER SINGH GREWAL , STREET NO .7 JUZHAR SINGH NAGAR</t>
  </si>
  <si>
    <t>AMAN3785@GMAIL.COM</t>
  </si>
  <si>
    <t>98904</t>
  </si>
  <si>
    <t>MATH,PHIL,ENG LIT,PBI,ENG</t>
  </si>
  <si>
    <t>PUNJABI UNI.PATIALA</t>
  </si>
  <si>
    <t>353051</t>
  </si>
  <si>
    <t>MATH</t>
  </si>
  <si>
    <t>UNI.OF BIKANER</t>
  </si>
  <si>
    <t>8464</t>
  </si>
  <si>
    <t>MATH,ENG</t>
  </si>
  <si>
    <t>PUNJAB UNI,CHANDIGARH</t>
  </si>
  <si>
    <t>488111</t>
  </si>
  <si>
    <t>MAHARAJA GANGA SINGH UNI.BIKANER</t>
  </si>
  <si>
    <t>M0013-00022828</t>
  </si>
  <si>
    <t>SWATI GUPTA</t>
  </si>
  <si>
    <t>SANJAY KUMAR SINGLA</t>
  </si>
  <si>
    <t>URMIL SINGLA</t>
  </si>
  <si>
    <t>18 Jan 1990</t>
  </si>
  <si>
    <t>9878426536</t>
  </si>
  <si>
    <t>swatigupta199@gmail.com</t>
  </si>
  <si>
    <t>#38, WARD NO-6, KHANAURI</t>
  </si>
  <si>
    <t>MUNAK</t>
  </si>
  <si>
    <t>148027</t>
  </si>
  <si>
    <t>SWATIGUPTA199@GMAIL.COM</t>
  </si>
  <si>
    <t>Z(P)2008-7017</t>
  </si>
  <si>
    <t>MATH,ENGLISH ELECTIVE, ECONOMICS, ENGLISH, PUNJABI</t>
  </si>
  <si>
    <t>301003025</t>
  </si>
  <si>
    <t>MATHEMATICS, COMPUTER</t>
  </si>
  <si>
    <t>THAPAR UNIVERSITY, PATIALA</t>
  </si>
  <si>
    <t>SST, ENGLISH</t>
  </si>
  <si>
    <t>SURJEET KAUR</t>
  </si>
  <si>
    <t>PU CHD.</t>
  </si>
  <si>
    <t>M0013-00023556</t>
  </si>
  <si>
    <t>SANDEEP KAUR</t>
  </si>
  <si>
    <t>SUKHRAJ SINGH</t>
  </si>
  <si>
    <t>GURMEET KAUR</t>
  </si>
  <si>
    <t>25 Jan 1990</t>
  </si>
  <si>
    <t>9463295813</t>
  </si>
  <si>
    <t>GURVINDERHAYER@GMAIL.COM</t>
  </si>
  <si>
    <t>H.NO.8, DHANI SUCHA SINGH VIL. BHAWAL BASSI</t>
  </si>
  <si>
    <t>18107000424</t>
  </si>
  <si>
    <t>HISTORY, POL.SCI.,EL.ENG.</t>
  </si>
  <si>
    <t>60895</t>
  </si>
  <si>
    <t>6064</t>
  </si>
  <si>
    <t>PREM KUMAR</t>
  </si>
  <si>
    <t>SST,ENG</t>
  </si>
  <si>
    <t>PARGAT SINGH</t>
  </si>
  <si>
    <t>M0013-00025736</t>
  </si>
  <si>
    <t>PINK SETHI</t>
  </si>
  <si>
    <t>RAMESH KUMAR</t>
  </si>
  <si>
    <t>SANTOSH SETHI</t>
  </si>
  <si>
    <t>08 Sep 1982</t>
  </si>
  <si>
    <t>8146400989</t>
  </si>
  <si>
    <t>sarora66078@yahoo.co.in</t>
  </si>
  <si>
    <t>W/O SUNIL KUMAR GURU ANGND NAGAR, ST. NO. 8, #341</t>
  </si>
  <si>
    <t>SRI MUKTSAR SAHIB</t>
  </si>
  <si>
    <t>SARORA66078@YAHOO.CO.IN</t>
  </si>
  <si>
    <t>462504</t>
  </si>
  <si>
    <t>ENG., HIND, ECO.,HIST., POL. SCI.</t>
  </si>
  <si>
    <t>KU, KURUKSHTERA</t>
  </si>
  <si>
    <t>32504</t>
  </si>
  <si>
    <t>CRITICAL THERORY, LINGUISTICS, AMERICAN LIT, LITER. IN ENG.</t>
  </si>
  <si>
    <t>134637</t>
  </si>
  <si>
    <t>TECHING OF ENG., EDUCATION TECH.</t>
  </si>
  <si>
    <t>023952</t>
  </si>
  <si>
    <t>RM, CRITICAL APPROACHES, INDIAN LIT. IN ENGLISH</t>
  </si>
  <si>
    <t>CDLU, SIRSA</t>
  </si>
  <si>
    <t>govt. adrash sen. sec. school, bathinda</t>
  </si>
  <si>
    <t>affiliated</t>
  </si>
  <si>
    <t>HARBANS SINGH</t>
  </si>
  <si>
    <t>M0013-00027109</t>
  </si>
  <si>
    <t>SHUMINDER KAUR</t>
  </si>
  <si>
    <t>SIKANDER SINGH</t>
  </si>
  <si>
    <t>31 Dec 1987</t>
  </si>
  <si>
    <t>9463607980</t>
  </si>
  <si>
    <t>RSHAMINDERKAUR@GMAIL.COM</t>
  </si>
  <si>
    <t>VPO NEHIAN WALA</t>
  </si>
  <si>
    <t>151201</t>
  </si>
  <si>
    <t>RSHAMNDERKAUR@GMAIL.COM</t>
  </si>
  <si>
    <t>91627</t>
  </si>
  <si>
    <t>BA</t>
  </si>
  <si>
    <t>6723</t>
  </si>
  <si>
    <t>12194</t>
  </si>
  <si>
    <t>ENGLISH MUSIC</t>
  </si>
  <si>
    <t>M0013-00028364</t>
  </si>
  <si>
    <t>BABOO SINGH</t>
  </si>
  <si>
    <t>02 Sep 1982</t>
  </si>
  <si>
    <t>9464996231</t>
  </si>
  <si>
    <t>jagjit001cool@gmail.com</t>
  </si>
  <si>
    <t>VPO GOBINDPURA</t>
  </si>
  <si>
    <t>151102</t>
  </si>
  <si>
    <t>JAGJIT001COOL@GMAIL.COM</t>
  </si>
  <si>
    <t>DAV(B)2001-651/98511</t>
  </si>
  <si>
    <t>ENG,PBI,HIS,POL,ECO</t>
  </si>
  <si>
    <t>DAV(B)2001-651/9102</t>
  </si>
  <si>
    <t>PBI UNI PATIALA</t>
  </si>
  <si>
    <t>DAV(B)2001-651/512</t>
  </si>
  <si>
    <t>TG OF ENG AND S.ST</t>
  </si>
  <si>
    <t>80181110100072</t>
  </si>
  <si>
    <t>CMJ MEGHALYA</t>
  </si>
  <si>
    <t>TEHSILDAR BATHINDA</t>
  </si>
  <si>
    <t>17 Apr 2012</t>
  </si>
  <si>
    <t>PHUL</t>
  </si>
  <si>
    <t>PRITAM SINGH</t>
  </si>
  <si>
    <t>160012</t>
  </si>
  <si>
    <t>P U CHD</t>
  </si>
  <si>
    <t>M0013-00031013</t>
  </si>
  <si>
    <t>HARDEEP KAUR</t>
  </si>
  <si>
    <t>RANJEET SINGH</t>
  </si>
  <si>
    <t>GURTEJ KAUR</t>
  </si>
  <si>
    <t>07 Jul 1989</t>
  </si>
  <si>
    <t>9779703440</t>
  </si>
  <si>
    <t>sukhdevchahal@gmail.com</t>
  </si>
  <si>
    <t>H.NO.24, SUNAM ROAD BASANT VIHAR COLONY, SANGRUR</t>
  </si>
  <si>
    <t>SUKHDEVCHAHAL@GMAIL.COM</t>
  </si>
  <si>
    <t>GR(N)2007-213/88066</t>
  </si>
  <si>
    <t>PUNJABI, ENGLISH, GEOGRAPHY, ENGLISH LIT., PUBLIC ADMINISTRATION</t>
  </si>
  <si>
    <t>GR(N)2007-213/5222</t>
  </si>
  <si>
    <t>PHILOSOHPHY, PSYCHOLOGY, RESEARCH, GUIDANCE AND COUNSELLING, EDUCATION MANAGEMENT AND PLANNING</t>
  </si>
  <si>
    <t>GR(N)2007-213/17128</t>
  </si>
  <si>
    <t>ENGLISH AND GEOGRAPHY</t>
  </si>
  <si>
    <t>M0013-00032059</t>
  </si>
  <si>
    <t>BABBU BANSAL</t>
  </si>
  <si>
    <t>HUCKAM CHAND</t>
  </si>
  <si>
    <t>KAUSHLYA DEVI</t>
  </si>
  <si>
    <t>12 Jan 1988</t>
  </si>
  <si>
    <t>9878831768</t>
  </si>
  <si>
    <t>keepsmiling12.89@gmail.com</t>
  </si>
  <si>
    <t>HOUSE NO B-XI/1956 KARTAR NAGAR ST NO 3 NEAR PUNSUP GAS AGENCY BARNALA</t>
  </si>
  <si>
    <t>KEEPSMILING12.89@GMAIL.COM</t>
  </si>
  <si>
    <t>74379</t>
  </si>
  <si>
    <t>ENG MATH ECONIMICS MUSIC PBI ENG LITERATURE</t>
  </si>
  <si>
    <t>PBI. UNI. PATIALA</t>
  </si>
  <si>
    <t>80802320190</t>
  </si>
  <si>
    <t>FINANCE</t>
  </si>
  <si>
    <t>P T U JALLANDHAR</t>
  </si>
  <si>
    <t>10114</t>
  </si>
  <si>
    <t>ENG MATH</t>
  </si>
  <si>
    <t>M0013-00032192</t>
  </si>
  <si>
    <t>GURPREET SINGH DHALIWAL</t>
  </si>
  <si>
    <t>TARSEM SINGH DHALIWAL</t>
  </si>
  <si>
    <t>12 Sep 1983</t>
  </si>
  <si>
    <t>SC (M &amp;amp; B)</t>
  </si>
  <si>
    <t>9914810084</t>
  </si>
  <si>
    <t>DGURPREET88@GMAIL.COM</t>
  </si>
  <si>
    <t>H NO 16 STREET NO 32-A ANAND NAGAR-B</t>
  </si>
  <si>
    <t>GR(N)2002-739/52655</t>
  </si>
  <si>
    <t>CHEMISTRY, BOTANY, ZOOLOGY, ENGLISH, PUNJABI</t>
  </si>
  <si>
    <t>50771</t>
  </si>
  <si>
    <t>ENGLISH LITERATURE</t>
  </si>
  <si>
    <t>5880</t>
  </si>
  <si>
    <t>LIFE SCIENCE AND ENGLISH</t>
  </si>
  <si>
    <t>PUNSUP</t>
  </si>
  <si>
    <t>PUNJAB GOVERNMENT</t>
  </si>
  <si>
    <t>M0013-00033391</t>
  </si>
  <si>
    <t>RINKAL</t>
  </si>
  <si>
    <t>PAWAN KUMAR</t>
  </si>
  <si>
    <t>SHAKUNTLA DEVI</t>
  </si>
  <si>
    <t>06 Mar 1978</t>
  </si>
  <si>
    <t>9417557088</t>
  </si>
  <si>
    <t>JINDALVIVEKBNL@GMAIL.COM</t>
  </si>
  <si>
    <t>JINDAL MEDICOSE OPP.12 NO STREET KC ROAD</t>
  </si>
  <si>
    <t>73801</t>
  </si>
  <si>
    <t>MATHEMATICS,PHY,CHEM.,BOTANY,ZOOLAGY,SPACE SCIENCE,ENGLISH,PUNJABI</t>
  </si>
  <si>
    <t>3907</t>
  </si>
  <si>
    <t>MSC OF CHEMISTRY</t>
  </si>
  <si>
    <t>5048</t>
  </si>
  <si>
    <t>B.ED SCIENCE-ENGLISH</t>
  </si>
  <si>
    <t>PATRAN</t>
  </si>
  <si>
    <t>147105</t>
  </si>
  <si>
    <t>M0013-00033848</t>
  </si>
  <si>
    <t>YUGDEEP KAUR</t>
  </si>
  <si>
    <t>PARDEEP SINGH</t>
  </si>
  <si>
    <t>MALWINDER KAUR</t>
  </si>
  <si>
    <t>05 Jan 1990</t>
  </si>
  <si>
    <t>9914920022</t>
  </si>
  <si>
    <t>NAVDEEPSINGHKANWAR@GMAIL.COM</t>
  </si>
  <si>
    <t>VILL. ALLE WALA, MOGA ROAD, P.O- S.B.S ENGG. COLLEGE</t>
  </si>
  <si>
    <t>152004</t>
  </si>
  <si>
    <t>123094</t>
  </si>
  <si>
    <t>ELECTIVE ENGLISH, EDUCATION, SOCIALOGY</t>
  </si>
  <si>
    <t>6514</t>
  </si>
  <si>
    <t>7083</t>
  </si>
  <si>
    <t>ENGLISH, S.S.T</t>
  </si>
  <si>
    <t>M0013-00034468</t>
  </si>
  <si>
    <t>BHAG SINGH</t>
  </si>
  <si>
    <t>15 Jul 1976</t>
  </si>
  <si>
    <t>9779591349</t>
  </si>
  <si>
    <t>PAWAN727@YAHOO.COM</t>
  </si>
  <si>
    <t>SUKHDEV SINGH S.O BHAG SINGH # 50 GURU NANAK NAGAR NALAS ROAD RAJPURA</t>
  </si>
  <si>
    <t>104177</t>
  </si>
  <si>
    <t>ENG PUN ECO HIST PUBLIC ADMN ENGLISH LITT</t>
  </si>
  <si>
    <t>10140718</t>
  </si>
  <si>
    <t>IASE RAJASTHAN</t>
  </si>
  <si>
    <t>5990</t>
  </si>
  <si>
    <t>ENGLISH SST PUN</t>
  </si>
  <si>
    <t>80181110100807</t>
  </si>
  <si>
    <t>CMJ UNIVERSITY</t>
  </si>
  <si>
    <t>tehsildar rajpura</t>
  </si>
  <si>
    <t>24 Sep 2008</t>
  </si>
  <si>
    <t>M0013-00035385</t>
  </si>
  <si>
    <t>SAMRITI KHINDRI</t>
  </si>
  <si>
    <t>SUBHASH KHINDRI</t>
  </si>
  <si>
    <t>AMITA</t>
  </si>
  <si>
    <t>24 Mar 1987</t>
  </si>
  <si>
    <t>9888446778</t>
  </si>
  <si>
    <t>SMRITIKHINDRI@GMAIL.COM</t>
  </si>
  <si>
    <t>66-NEW DASHMESH AVENUE, OPPOSITE KHALSA COLLEGE, AMRITSAR</t>
  </si>
  <si>
    <t>+919888446778</t>
  </si>
  <si>
    <t>2005.DW/A.643</t>
  </si>
  <si>
    <t>INCOME TAX, BANKING, ECONOMICS, ENGLISH, PUNJABI, O.R</t>
  </si>
  <si>
    <t>HISTORY OF ENGLISH LITERATURE, AMERICAN LITERATURE, LINGUISTICS, BRITISH LITERATURE</t>
  </si>
  <si>
    <t>EDUCATIONAL TECHNOLOGY, EDUCATIONAL PSYCHOLOGY AND GUIDANCE, EMERGING TRENDS IN EDUCATION</t>
  </si>
  <si>
    <t>M0013-00035454</t>
  </si>
  <si>
    <t>HARSHARAN KAUR</t>
  </si>
  <si>
    <t>MEWA SINGH</t>
  </si>
  <si>
    <t>05 May 1986</t>
  </si>
  <si>
    <t>9463488550</t>
  </si>
  <si>
    <t>pushpinder.cb@gmail.com</t>
  </si>
  <si>
    <t>STREET NO. 1, MODERN COLONY, NAUSHERA ROAD</t>
  </si>
  <si>
    <t>01675256932</t>
  </si>
  <si>
    <t>PUSHPINDER.CB@GMAIL.COM</t>
  </si>
  <si>
    <t>RD(MK)2003-9</t>
  </si>
  <si>
    <t>ENGLISH LITERATURE, HISTORY, POL.SCIENCE</t>
  </si>
  <si>
    <t>29 Jun 2010</t>
  </si>
  <si>
    <t>M0013-00035682</t>
  </si>
  <si>
    <t>DISHA</t>
  </si>
  <si>
    <t>JASPAL SINGH</t>
  </si>
  <si>
    <t>NIRMAL KAUR</t>
  </si>
  <si>
    <t>15 Jul 1987</t>
  </si>
  <si>
    <t>9464920821</t>
  </si>
  <si>
    <t>disha_bains@yahoo.com</t>
  </si>
  <si>
    <t>HOUSE NO 1182, TAGORE STREET, BALWANT COLONY</t>
  </si>
  <si>
    <t>01675-257034</t>
  </si>
  <si>
    <t>DISHA_BAINS@YAHOO.COM</t>
  </si>
  <si>
    <t>GC(MK)2005-967</t>
  </si>
  <si>
    <t>ENG.LIT, PSYCHO, POL SCI, ENG(COMP),PBI(COMP)</t>
  </si>
  <si>
    <t>ENG-S.ST</t>
  </si>
  <si>
    <t>CUP/MPH-PHD/SLLC/CPL/2011-12/04</t>
  </si>
  <si>
    <t>CENTRAL UNIVERSITY OF PUNJAB</t>
  </si>
  <si>
    <t>RANDEEP KAUR</t>
  </si>
  <si>
    <t>M0013-00037119</t>
  </si>
  <si>
    <t>NEETU RANI</t>
  </si>
  <si>
    <t>KULDEEP KUMAR</t>
  </si>
  <si>
    <t>07 Sep 1989</t>
  </si>
  <si>
    <t>9876691878</t>
  </si>
  <si>
    <t>neetu79.garg@gmail.com</t>
  </si>
  <si>
    <t>HOUSE NO 17939C,STREET 5A,BASANT VIHAR,BATHINDA</t>
  </si>
  <si>
    <t>NEETU79.GARG@GMAIL.COM</t>
  </si>
  <si>
    <t>DAV(B)2006-159</t>
  </si>
  <si>
    <t>ENGLISH,MATHS,COMPUTER</t>
  </si>
  <si>
    <t>500229896</t>
  </si>
  <si>
    <t>COMPUTER</t>
  </si>
  <si>
    <t>SIKKIM MANIPAL UNIVERSITY</t>
  </si>
  <si>
    <t>10-DEB-32</t>
  </si>
  <si>
    <t>ENGLISH,COMPUTER</t>
  </si>
  <si>
    <t>M0013-00039272</t>
  </si>
  <si>
    <t>KULDEEP SINGH</t>
  </si>
  <si>
    <t>DHARAMPAL SINGH</t>
  </si>
  <si>
    <t>PARMJIT KAUR</t>
  </si>
  <si>
    <t>04 Oct 1988</t>
  </si>
  <si>
    <t>9417935101</t>
  </si>
  <si>
    <t>sharmakulvir@ymail.com</t>
  </si>
  <si>
    <t>VPO NADAMPUR</t>
  </si>
  <si>
    <t>SHARMAKULVIR@YMAIL.COM</t>
  </si>
  <si>
    <t>80663</t>
  </si>
  <si>
    <t>HIST. POL.SCI. FINE ART. ENG. LIT.</t>
  </si>
  <si>
    <t>9836</t>
  </si>
  <si>
    <t>M.ED</t>
  </si>
  <si>
    <t>11485</t>
  </si>
  <si>
    <t>MBU-1111-14943</t>
  </si>
  <si>
    <t>MANAV BHARTI UNI.</t>
  </si>
  <si>
    <t>M0013-00041228</t>
  </si>
  <si>
    <t>SUPREET SHARMA</t>
  </si>
  <si>
    <t>BIHARI LAL SHARMA</t>
  </si>
  <si>
    <t>12 Sep 1988</t>
  </si>
  <si>
    <t>9814465017</t>
  </si>
  <si>
    <t>gagandeep.mander@gmail.com</t>
  </si>
  <si>
    <t>H NO-75,WARD NO 10,BYPASS ROAD,LEHRAGAGA</t>
  </si>
  <si>
    <t>GAGANDEEP.MANDER@GMAIL.COM</t>
  </si>
  <si>
    <t>78691</t>
  </si>
  <si>
    <t>ENG LIT,POL SCI,SOCIOLOGY</t>
  </si>
  <si>
    <t>29895</t>
  </si>
  <si>
    <t>11602</t>
  </si>
  <si>
    <t>TG OF ENG,TG OF S ST</t>
  </si>
  <si>
    <t>M0013-00041662</t>
  </si>
  <si>
    <t>ANNU BALA</t>
  </si>
  <si>
    <t>DARSHAN LAL GARG</t>
  </si>
  <si>
    <t>POOJA GARG</t>
  </si>
  <si>
    <t>10 Jan 1988</t>
  </si>
  <si>
    <t>9887006337</t>
  </si>
  <si>
    <t>subhashcomputers1981@gmail.com</t>
  </si>
  <si>
    <t>C/O RAKESH SINGLA, H.NO. B-22/70, PRESS STREET, RAMPURA PHUL</t>
  </si>
  <si>
    <t>9357231582</t>
  </si>
  <si>
    <t>SUBHASHCOMPUTERS1981@GMAIL.COM</t>
  </si>
  <si>
    <t>77328</t>
  </si>
  <si>
    <t>OPTIONAL PUB. ADMINISTRATION, ENGLISH LIT., HOME SCIENCE,</t>
  </si>
  <si>
    <t>712152</t>
  </si>
  <si>
    <t>MAHARAJA GANGA SINGH UNI., BIKANER</t>
  </si>
  <si>
    <t>614693</t>
  </si>
  <si>
    <t>ENGLISH, CIVICS</t>
  </si>
  <si>
    <t>MAHARAJA GANGA SINGH UNIVERSITY, BIKANER</t>
  </si>
  <si>
    <t>M0013-00042135</t>
  </si>
  <si>
    <t>KULWINDER KAUR</t>
  </si>
  <si>
    <t>26 Oct 1989</t>
  </si>
  <si>
    <t>9914844124</t>
  </si>
  <si>
    <t>omstudio.86@gmail.com</t>
  </si>
  <si>
    <t>VILL - SAGRA. P.O - TAIPUR</t>
  </si>
  <si>
    <t>OMSTUDIO.86@GMAIL.COM</t>
  </si>
  <si>
    <t>9865</t>
  </si>
  <si>
    <t>ENG, PUN, PLO.SCI, PHY. EDU ,ENG. LIT</t>
  </si>
  <si>
    <t>66881</t>
  </si>
  <si>
    <t>9823</t>
  </si>
  <si>
    <t>PHY.EDU, ENGLISH</t>
  </si>
  <si>
    <t>punjab state</t>
  </si>
  <si>
    <t>naib tehsildhar patran</t>
  </si>
  <si>
    <t>02 Aug 2012</t>
  </si>
  <si>
    <t>M0013-00043096</t>
  </si>
  <si>
    <t>ROHIT SINGH BEDI</t>
  </si>
  <si>
    <t>HARJIT SINGH BEDI</t>
  </si>
  <si>
    <t>RAJINDER KAUR BEDI</t>
  </si>
  <si>
    <t>27 Oct 1981</t>
  </si>
  <si>
    <t>9914456001</t>
  </si>
  <si>
    <t>ROHITSBEDI@YAHOO.CO.IN</t>
  </si>
  <si>
    <t>467 SANT NAGAR, CIVIL LINES</t>
  </si>
  <si>
    <t>141001</t>
  </si>
  <si>
    <t>9914456001,9463030173</t>
  </si>
  <si>
    <t>ROHITSBEDI@GMAIL.COM</t>
  </si>
  <si>
    <t>02-GL-798/97498</t>
  </si>
  <si>
    <t>ENG ELEC, ENG HONS, POL SCI, PUB ADMN, ENG, PBI</t>
  </si>
  <si>
    <t>PANJAB UNIV</t>
  </si>
  <si>
    <t>02-GL-798/47409</t>
  </si>
  <si>
    <t>ENG LIT, CRITICSM</t>
  </si>
  <si>
    <t>02-GL-798/13281</t>
  </si>
  <si>
    <t>ENG,SST,PHIL,NATURE&amp;AMP;DEV,SCHOOL MGT, ETC</t>
  </si>
  <si>
    <t>773</t>
  </si>
  <si>
    <t>ENG LIT, RESEARCH METHOD., CRITICSM</t>
  </si>
  <si>
    <t>HIMACHAL PRADESH UNIV</t>
  </si>
  <si>
    <t>JUDICIAL DEPT</t>
  </si>
  <si>
    <t>GOVT</t>
  </si>
  <si>
    <t>M0013-00043501</t>
  </si>
  <si>
    <t>VARINDER KAUR</t>
  </si>
  <si>
    <t>26 Jan 1989</t>
  </si>
  <si>
    <t>9463247800</t>
  </si>
  <si>
    <t>VIRENDERKAUR24790@GMAIL.COM</t>
  </si>
  <si>
    <t>H.NO.25 W.NO 6 DHARAMSHALA STREET GONIANA MANDI</t>
  </si>
  <si>
    <t>91659</t>
  </si>
  <si>
    <t>ECO HIS ENG(ELEC) GEO</t>
  </si>
  <si>
    <t>66268</t>
  </si>
  <si>
    <t>ALL COMPULSARY AND LINGUISTICS AND AMERICAN LITERATURE</t>
  </si>
  <si>
    <t>2912</t>
  </si>
  <si>
    <t>ENG ECO SST</t>
  </si>
  <si>
    <t>department of welfare and tehsildar</t>
  </si>
  <si>
    <t>15 Mar 2012</t>
  </si>
  <si>
    <t>M0013-00043599</t>
  </si>
  <si>
    <t>NAVDEEP</t>
  </si>
  <si>
    <t>RAM SAROOP</t>
  </si>
  <si>
    <t>KALA DEVI</t>
  </si>
  <si>
    <t>19 Sep 1986</t>
  </si>
  <si>
    <t>8437417186</t>
  </si>
  <si>
    <t>navdeepverma958@gmail.com</t>
  </si>
  <si>
    <t>H.NO. C-761 DHANAULA ROAD, PREM NAGAR,OPP. DR. RIMPY STREET. BARNALA</t>
  </si>
  <si>
    <t>NAVDEEPVERMA958@GMAIL.COM</t>
  </si>
  <si>
    <t>71517</t>
  </si>
  <si>
    <t>MATHS,ENG, PUBLIC ADMN., ECONOMICS</t>
  </si>
  <si>
    <t>11A5740380</t>
  </si>
  <si>
    <t>MATHS`</t>
  </si>
  <si>
    <t>1157</t>
  </si>
  <si>
    <t>MATHS, ENG</t>
  </si>
  <si>
    <t>govt. of punjab, welfare department(reservation cell)</t>
  </si>
  <si>
    <t>11 Jan 2012</t>
  </si>
  <si>
    <t>M0013-00043626</t>
  </si>
  <si>
    <t>SUKHMANDER SINGH</t>
  </si>
  <si>
    <t>12 Aug 1986</t>
  </si>
  <si>
    <t>9478601272</t>
  </si>
  <si>
    <t>pargatbrar8@gmail.com</t>
  </si>
  <si>
    <t>WARD NO-10, VPO- RAMAN MANDI</t>
  </si>
  <si>
    <t>PARGATBRAR8@GMAIL.COM</t>
  </si>
  <si>
    <t>GRC(B)2004-519</t>
  </si>
  <si>
    <t>ALL</t>
  </si>
  <si>
    <t>R09MAEG13038</t>
  </si>
  <si>
    <t>MBU,SOLAN,HP</t>
  </si>
  <si>
    <t>2197</t>
  </si>
  <si>
    <t>TEA OF ENG &amp;AMP; ECO</t>
  </si>
  <si>
    <t>M0013-00043795</t>
  </si>
  <si>
    <t>UPSY BANSAL</t>
  </si>
  <si>
    <t>RAJINDER BANSAL</t>
  </si>
  <si>
    <t>NIRMALA BANSAL</t>
  </si>
  <si>
    <t>01 Jan 1987</t>
  </si>
  <si>
    <t>9914533728</t>
  </si>
  <si>
    <t>bmayank23@yahoo.com</t>
  </si>
  <si>
    <t>STREET NO. 10, GURU ANGAD NAGAR, KK ROAD</t>
  </si>
  <si>
    <t>UPSY1187@GMAIL.COM</t>
  </si>
  <si>
    <t>16304000223</t>
  </si>
  <si>
    <t>ENG PBC ELE ENG ECO COMP SCI</t>
  </si>
  <si>
    <t>PUCHD</t>
  </si>
  <si>
    <t>46208</t>
  </si>
  <si>
    <t>11763</t>
  </si>
  <si>
    <t>ENG ECO</t>
  </si>
  <si>
    <t>M0013-00045041</t>
  </si>
  <si>
    <t>DOLLY</t>
  </si>
  <si>
    <t>BIMLA</t>
  </si>
  <si>
    <t>25 Sep 1984</t>
  </si>
  <si>
    <t>7589187766</t>
  </si>
  <si>
    <t>SHANKARGGSSS@GMAIL.COM</t>
  </si>
  <si>
    <t>VPO ALAMGARH</t>
  </si>
  <si>
    <t>90036</t>
  </si>
  <si>
    <t>47407</t>
  </si>
  <si>
    <t>1013</t>
  </si>
  <si>
    <t>ENG., MATH.,</t>
  </si>
  <si>
    <t>M15989</t>
  </si>
  <si>
    <t>ENG.</t>
  </si>
  <si>
    <t>MEGISTRATE</t>
  </si>
  <si>
    <t>M0013-00046535</t>
  </si>
  <si>
    <t>05 Jan 1987</t>
  </si>
  <si>
    <t>9876831919</t>
  </si>
  <si>
    <t>mk53605@gmail.com</t>
  </si>
  <si>
    <t>#246 URBAN ESTATE PHASE-2 PATIALA ,PUNJAB</t>
  </si>
  <si>
    <t>MK53605@GMAIL.COM</t>
  </si>
  <si>
    <t>MC(P)2005-557/80745</t>
  </si>
  <si>
    <t>ENG.,PBI.,ENG.LITERATURE,POL.SCIENCE,ECONOMICS</t>
  </si>
  <si>
    <t>PBI.UNIV.PATIALA</t>
  </si>
  <si>
    <t>6101</t>
  </si>
  <si>
    <t>17111</t>
  </si>
  <si>
    <t>S.ST-ENGLISH</t>
  </si>
  <si>
    <t>03 Nov 2004</t>
  </si>
  <si>
    <t>NO</t>
  </si>
  <si>
    <t>M0013-00046892</t>
  </si>
  <si>
    <t>VANDANA BATHLA</t>
  </si>
  <si>
    <t>SATNAM RAI</t>
  </si>
  <si>
    <t>SHARDA BATHLA</t>
  </si>
  <si>
    <t>11 Apr 1987</t>
  </si>
  <si>
    <t>8284084700</t>
  </si>
  <si>
    <t>vandana.bathla15@gmail.com</t>
  </si>
  <si>
    <t>ST NO.2,BHAGWAN PURA,OLD FAZILKA ROAD</t>
  </si>
  <si>
    <t>VANDANABATHLA15@GMAIL.COM</t>
  </si>
  <si>
    <t>10304000243</t>
  </si>
  <si>
    <t>ENG,PUNJABI,MATH,ECONOMICS,ELECTIVE ENGLISH</t>
  </si>
  <si>
    <t>PANJAB</t>
  </si>
  <si>
    <t>47838</t>
  </si>
  <si>
    <t>146</t>
  </si>
  <si>
    <t>MATH,ENGLISH,PHILOSOPHY,PSYCHOLOGY,T.L.P,GUIDANCE,SCHOOL MANAGEMENT</t>
  </si>
  <si>
    <t>CUP/M PH-PHD/SLLC/CPL/2011-12/03</t>
  </si>
  <si>
    <t>CENTRAL</t>
  </si>
  <si>
    <t>M0013-00047122</t>
  </si>
  <si>
    <t>REENA RANI</t>
  </si>
  <si>
    <t>RATTAN KUMAR</t>
  </si>
  <si>
    <t>TARAN KAUR</t>
  </si>
  <si>
    <t>04 May 1990</t>
  </si>
  <si>
    <t>9356333328</t>
  </si>
  <si>
    <t>RAO.ROJI@GMAIL.COM</t>
  </si>
  <si>
    <t>WNO 11 HNO 143 NEAR HARI DI ATTA CHAKKI MOONAK</t>
  </si>
  <si>
    <t>MOONAK</t>
  </si>
  <si>
    <t>RAO.ROZY@GMAIL.COM</t>
  </si>
  <si>
    <t>83759</t>
  </si>
  <si>
    <t>ECONOMICS HINDI LIT HISTORY ENGLISH LIT</t>
  </si>
  <si>
    <t>PUP</t>
  </si>
  <si>
    <t>66865</t>
  </si>
  <si>
    <t>19083</t>
  </si>
  <si>
    <t>09 Aug 2012</t>
  </si>
  <si>
    <t>M0013-00049000</t>
  </si>
  <si>
    <t>SHILPA SODHI</t>
  </si>
  <si>
    <t>LT.MR. SODHI DASS MATTU</t>
  </si>
  <si>
    <t>MRS. DAVIDA SODHI</t>
  </si>
  <si>
    <t>20 Mar 1987</t>
  </si>
  <si>
    <t>9888014708</t>
  </si>
  <si>
    <t>shilpasodhi20@gmail.com</t>
  </si>
  <si>
    <t>#2,TYPE-4,PGI CAMPUS,SECTOR-12,CHANDIGARH</t>
  </si>
  <si>
    <t>SHILPASODHI20@GMAIL.COM</t>
  </si>
  <si>
    <t>1770500712</t>
  </si>
  <si>
    <t>ENG,PBC,ENO,POL,SOC</t>
  </si>
  <si>
    <t>17705000712</t>
  </si>
  <si>
    <t>PHILO,AD EDU PSY,STATS,G&amp;AMP;D,ET</t>
  </si>
  <si>
    <t>chandigarh</t>
  </si>
  <si>
    <t>sdm/moga</t>
  </si>
  <si>
    <t>09 Sep 2005</t>
  </si>
  <si>
    <t>M0013-00050082</t>
  </si>
  <si>
    <t>GURBIR KAUR</t>
  </si>
  <si>
    <t>SUKHDEV KAUR</t>
  </si>
  <si>
    <t>10 Feb 1984</t>
  </si>
  <si>
    <t>8968077005</t>
  </si>
  <si>
    <t>gurbirkghuman@gmail.com</t>
  </si>
  <si>
    <t>H.NO. 12, GILL ENCLAVE, HIRA NAGAR, NEAR 22 NO. PHATAK, PATIALA</t>
  </si>
  <si>
    <t>0175-2307045, 8968077005</t>
  </si>
  <si>
    <t>GURBIRKGHUMAN@GMAIL.COM</t>
  </si>
  <si>
    <t>100705</t>
  </si>
  <si>
    <t>ENGLISH LITERATURE, PSYCHOLOGY, SOCIOLOGY</t>
  </si>
  <si>
    <t>9721</t>
  </si>
  <si>
    <t>3253</t>
  </si>
  <si>
    <t>1350</t>
  </si>
  <si>
    <t>VINAYAKA MISSIONS UNIVERSITY, TAMIL NADU</t>
  </si>
  <si>
    <t>Ph.D.</t>
  </si>
  <si>
    <t>80185110108662</t>
  </si>
  <si>
    <t>C.M.J. UNIVERSITY, MEGHALAYA</t>
  </si>
  <si>
    <t>M0013-00050616</t>
  </si>
  <si>
    <t>PARAMJIT SINGH</t>
  </si>
  <si>
    <t>29 Sep 1986</t>
  </si>
  <si>
    <t>9041969557</t>
  </si>
  <si>
    <t>gagan_b29@yahoo.com</t>
  </si>
  <si>
    <t>HOUSE NO 338 NEAR M C TUBEWELL TAGORE NAGAR</t>
  </si>
  <si>
    <t>GAGAN_B29@YAHOO.COM</t>
  </si>
  <si>
    <t>12604000089</t>
  </si>
  <si>
    <t>GEN ENG PBI ELECT ENG ECO POL SCI</t>
  </si>
  <si>
    <t>22330</t>
  </si>
  <si>
    <t>7757</t>
  </si>
  <si>
    <t>SR.NO</t>
  </si>
  <si>
    <t>weightage graduation 30%</t>
  </si>
  <si>
    <t>weightage B.ED 30%</t>
  </si>
  <si>
    <t>weightage T.E.T20%</t>
  </si>
  <si>
    <t>weightage postgraduation 10%</t>
  </si>
  <si>
    <t>weightage mphill 5%</t>
  </si>
  <si>
    <t>weightagphd 5 marks</t>
  </si>
  <si>
    <t>Total Weightage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</si>
</sst>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4"/>
  <sheetViews>
    <sheetView tabSelected="1" zoomScalePageLayoutView="0" workbookViewId="0" topLeftCell="FD1">
      <selection activeCell="FQ1" sqref="FQ1"/>
    </sheetView>
  </sheetViews>
  <sheetFormatPr defaultColWidth="9.28125" defaultRowHeight="15"/>
  <cols>
    <col min="1" max="1" width="7.57421875" style="2" customWidth="1"/>
    <col min="2" max="2" width="19.7109375" style="0" bestFit="1" customWidth="1"/>
    <col min="3" max="3" width="27.421875" style="0" bestFit="1" customWidth="1"/>
    <col min="4" max="4" width="27.57421875" style="0" bestFit="1" customWidth="1"/>
    <col min="5" max="5" width="25.00390625" style="0" bestFit="1" customWidth="1"/>
    <col min="6" max="6" width="11.57421875" style="0" bestFit="1" customWidth="1"/>
    <col min="7" max="7" width="7.7109375" style="0" bestFit="1" customWidth="1"/>
    <col min="8" max="8" width="13.421875" style="0" bestFit="1" customWidth="1"/>
    <col min="9" max="9" width="15.57421875" style="0" bestFit="1" customWidth="1"/>
    <col min="10" max="10" width="12.00390625" style="0" bestFit="1" customWidth="1"/>
    <col min="11" max="11" width="14.7109375" style="0" bestFit="1" customWidth="1"/>
    <col min="12" max="12" width="14.28125" style="0" bestFit="1" customWidth="1"/>
    <col min="13" max="13" width="16.8515625" style="0" bestFit="1" customWidth="1"/>
    <col min="14" max="14" width="15.8515625" style="0" bestFit="1" customWidth="1"/>
    <col min="15" max="15" width="13.28125" style="0" bestFit="1" customWidth="1"/>
    <col min="16" max="16" width="13.140625" style="0" bestFit="1" customWidth="1"/>
    <col min="17" max="17" width="12.00390625" style="0" bestFit="1" customWidth="1"/>
    <col min="18" max="18" width="36.421875" style="0" bestFit="1" customWidth="1"/>
    <col min="19" max="19" width="108.00390625" style="0" bestFit="1" customWidth="1"/>
    <col min="20" max="20" width="77.8515625" style="0" bestFit="1" customWidth="1"/>
    <col min="21" max="21" width="17.57421875" style="0" bestFit="1" customWidth="1"/>
    <col min="22" max="22" width="10.57421875" style="0" bestFit="1" customWidth="1"/>
    <col min="23" max="23" width="33.8515625" style="0" bestFit="1" customWidth="1"/>
    <col min="24" max="24" width="39.57421875" style="0" bestFit="1" customWidth="1"/>
    <col min="25" max="25" width="108.00390625" style="0" bestFit="1" customWidth="1"/>
    <col min="26" max="26" width="77.8515625" style="0" bestFit="1" customWidth="1"/>
    <col min="27" max="27" width="17.57421875" style="0" bestFit="1" customWidth="1"/>
    <col min="28" max="28" width="10.57421875" style="0" bestFit="1" customWidth="1"/>
    <col min="29" max="29" width="33.8515625" style="0" bestFit="1" customWidth="1"/>
    <col min="30" max="30" width="39.57421875" style="0" bestFit="1" customWidth="1"/>
    <col min="31" max="31" width="23.8515625" style="0" bestFit="1" customWidth="1"/>
    <col min="32" max="32" width="27.7109375" style="0" bestFit="1" customWidth="1"/>
    <col min="33" max="33" width="22.57421875" style="0" bestFit="1" customWidth="1"/>
    <col min="34" max="34" width="23.00390625" style="0" bestFit="1" customWidth="1"/>
    <col min="35" max="35" width="236.140625" style="0" bestFit="1" customWidth="1"/>
    <col min="36" max="36" width="67.421875" style="0" bestFit="1" customWidth="1"/>
    <col min="37" max="37" width="25.28125" style="0" bestFit="1" customWidth="1"/>
    <col min="38" max="38" width="22.28125" style="0" bestFit="1" customWidth="1"/>
    <col min="39" max="39" width="22.421875" style="0" bestFit="1" customWidth="1"/>
    <col min="40" max="40" width="27.28125" style="0" bestFit="1" customWidth="1"/>
    <col min="41" max="41" width="31.140625" style="0" bestFit="1" customWidth="1"/>
    <col min="42" max="42" width="21.7109375" style="0" bestFit="1" customWidth="1"/>
    <col min="43" max="43" width="26.421875" style="0" bestFit="1" customWidth="1"/>
    <col min="44" max="44" width="23.140625" style="0" bestFit="1" customWidth="1"/>
    <col min="45" max="45" width="31.28125" style="0" bestFit="1" customWidth="1"/>
    <col min="46" max="46" width="28.7109375" style="0" bestFit="1" customWidth="1"/>
    <col min="47" max="47" width="25.7109375" style="0" bestFit="1" customWidth="1"/>
    <col min="48" max="48" width="25.8515625" style="0" bestFit="1" customWidth="1"/>
    <col min="49" max="49" width="28.421875" style="0" bestFit="1" customWidth="1"/>
    <col min="50" max="50" width="32.28125" style="0" bestFit="1" customWidth="1"/>
    <col min="51" max="51" width="22.8515625" style="0" bestFit="1" customWidth="1"/>
    <col min="52" max="52" width="27.57421875" style="0" bestFit="1" customWidth="1"/>
    <col min="53" max="53" width="24.28125" style="0" bestFit="1" customWidth="1"/>
    <col min="54" max="54" width="32.421875" style="0" bestFit="1" customWidth="1"/>
    <col min="55" max="55" width="30.00390625" style="0" bestFit="1" customWidth="1"/>
    <col min="56" max="56" width="26.8515625" style="0" bestFit="1" customWidth="1"/>
    <col min="57" max="57" width="27.00390625" style="0" bestFit="1" customWidth="1"/>
    <col min="58" max="58" width="28.28125" style="0" bestFit="1" customWidth="1"/>
    <col min="59" max="59" width="32.140625" style="0" bestFit="1" customWidth="1"/>
    <col min="60" max="60" width="24.8515625" style="0" bestFit="1" customWidth="1"/>
    <col min="61" max="61" width="27.421875" style="0" bestFit="1" customWidth="1"/>
    <col min="62" max="62" width="207.140625" style="0" bestFit="1" customWidth="1"/>
    <col min="63" max="63" width="44.00390625" style="0" bestFit="1" customWidth="1"/>
    <col min="64" max="64" width="29.8515625" style="0" bestFit="1" customWidth="1"/>
    <col min="65" max="65" width="26.7109375" style="0" bestFit="1" customWidth="1"/>
    <col min="66" max="66" width="26.8515625" style="0" bestFit="1" customWidth="1"/>
    <col min="67" max="67" width="18.140625" style="0" bestFit="1" customWidth="1"/>
    <col min="68" max="68" width="22.00390625" style="0" bestFit="1" customWidth="1"/>
    <col min="69" max="69" width="22.140625" style="0" bestFit="1" customWidth="1"/>
    <col min="70" max="70" width="17.28125" style="0" bestFit="1" customWidth="1"/>
    <col min="71" max="71" width="255.7109375" style="0" bestFit="1" customWidth="1"/>
    <col min="72" max="72" width="46.8515625" style="0" bestFit="1" customWidth="1"/>
    <col min="73" max="73" width="19.57421875" style="0" bestFit="1" customWidth="1"/>
    <col min="74" max="74" width="16.421875" style="0" bestFit="1" customWidth="1"/>
    <col min="75" max="75" width="16.57421875" style="0" bestFit="1" customWidth="1"/>
    <col min="76" max="76" width="18.8515625" style="0" bestFit="1" customWidth="1"/>
    <col min="77" max="77" width="22.7109375" style="0" bestFit="1" customWidth="1"/>
    <col min="78" max="78" width="13.28125" style="0" bestFit="1" customWidth="1"/>
    <col min="79" max="79" width="18.00390625" style="0" bestFit="1" customWidth="1"/>
    <col min="80" max="80" width="14.7109375" style="0" bestFit="1" customWidth="1"/>
    <col min="81" max="81" width="22.8515625" style="0" bestFit="1" customWidth="1"/>
    <col min="82" max="82" width="20.28125" style="0" bestFit="1" customWidth="1"/>
    <col min="83" max="83" width="17.28125" style="0" bestFit="1" customWidth="1"/>
    <col min="84" max="84" width="17.421875" style="0" bestFit="1" customWidth="1"/>
    <col min="85" max="85" width="35.57421875" style="0" bestFit="1" customWidth="1"/>
    <col min="86" max="86" width="39.421875" style="0" bestFit="1" customWidth="1"/>
    <col min="87" max="87" width="30.00390625" style="0" bestFit="1" customWidth="1"/>
    <col min="88" max="88" width="34.7109375" style="0" bestFit="1" customWidth="1"/>
    <col min="89" max="89" width="31.421875" style="0" bestFit="1" customWidth="1"/>
    <col min="90" max="90" width="39.57421875" style="0" bestFit="1" customWidth="1"/>
    <col min="91" max="91" width="37.00390625" style="0" bestFit="1" customWidth="1"/>
    <col min="92" max="92" width="34.00390625" style="0" bestFit="1" customWidth="1"/>
    <col min="93" max="93" width="34.140625" style="0" bestFit="1" customWidth="1"/>
    <col min="94" max="94" width="33.28125" style="0" bestFit="1" customWidth="1"/>
    <col min="95" max="95" width="37.140625" style="0" bestFit="1" customWidth="1"/>
    <col min="96" max="96" width="27.7109375" style="0" bestFit="1" customWidth="1"/>
    <col min="97" max="97" width="32.421875" style="0" bestFit="1" customWidth="1"/>
    <col min="98" max="98" width="29.140625" style="0" bestFit="1" customWidth="1"/>
    <col min="99" max="99" width="37.28125" style="0" bestFit="1" customWidth="1"/>
    <col min="100" max="100" width="34.8515625" style="0" bestFit="1" customWidth="1"/>
    <col min="101" max="101" width="31.7109375" style="0" bestFit="1" customWidth="1"/>
    <col min="102" max="102" width="31.8515625" style="0" bestFit="1" customWidth="1"/>
    <col min="103" max="103" width="19.57421875" style="0" bestFit="1" customWidth="1"/>
    <col min="104" max="104" width="23.421875" style="0" bestFit="1" customWidth="1"/>
    <col min="105" max="105" width="34.421875" style="0" bestFit="1" customWidth="1"/>
    <col min="106" max="106" width="18.7109375" style="0" bestFit="1" customWidth="1"/>
    <col min="107" max="107" width="47.421875" style="0" bestFit="1" customWidth="1"/>
    <col min="108" max="108" width="43.421875" style="0" bestFit="1" customWidth="1"/>
    <col min="109" max="109" width="21.00390625" style="0" bestFit="1" customWidth="1"/>
    <col min="110" max="110" width="18.00390625" style="0" bestFit="1" customWidth="1"/>
    <col min="111" max="111" width="18.140625" style="0" bestFit="1" customWidth="1"/>
    <col min="112" max="112" width="27.00390625" style="0" bestFit="1" customWidth="1"/>
    <col min="113" max="113" width="30.8515625" style="0" bestFit="1" customWidth="1"/>
    <col min="114" max="114" width="21.421875" style="0" bestFit="1" customWidth="1"/>
    <col min="115" max="115" width="26.140625" style="0" bestFit="1" customWidth="1"/>
    <col min="116" max="116" width="22.8515625" style="0" bestFit="1" customWidth="1"/>
    <col min="117" max="117" width="31.00390625" style="0" bestFit="1" customWidth="1"/>
    <col min="118" max="118" width="28.421875" style="0" bestFit="1" customWidth="1"/>
    <col min="119" max="119" width="25.28125" style="0" bestFit="1" customWidth="1"/>
    <col min="120" max="120" width="25.57421875" style="0" bestFit="1" customWidth="1"/>
    <col min="121" max="121" width="18.421875" style="0" bestFit="1" customWidth="1"/>
    <col min="122" max="122" width="15.140625" style="0" bestFit="1" customWidth="1"/>
    <col min="123" max="123" width="17.57421875" style="0" bestFit="1" customWidth="1"/>
    <col min="124" max="124" width="19.421875" style="0" bestFit="1" customWidth="1"/>
    <col min="125" max="125" width="29.7109375" style="0" bestFit="1" customWidth="1"/>
    <col min="126" max="126" width="31.140625" style="0" bestFit="1" customWidth="1"/>
    <col min="127" max="127" width="35.00390625" style="0" bestFit="1" customWidth="1"/>
    <col min="128" max="128" width="30.28125" style="0" bestFit="1" customWidth="1"/>
    <col min="129" max="129" width="32.57421875" style="0" bestFit="1" customWidth="1"/>
    <col min="130" max="130" width="29.421875" style="0" bestFit="1" customWidth="1"/>
    <col min="131" max="131" width="29.7109375" style="0" bestFit="1" customWidth="1"/>
    <col min="132" max="132" width="14.7109375" style="0" bestFit="1" customWidth="1"/>
    <col min="133" max="133" width="19.421875" style="0" bestFit="1" customWidth="1"/>
    <col min="134" max="134" width="40.28125" style="0" bestFit="1" customWidth="1"/>
    <col min="135" max="135" width="49.57421875" style="0" bestFit="1" customWidth="1"/>
    <col min="136" max="136" width="12.421875" style="0" bestFit="1" customWidth="1"/>
    <col min="137" max="137" width="14.00390625" style="0" bestFit="1" customWidth="1"/>
    <col min="138" max="138" width="24.421875" style="0" bestFit="1" customWidth="1"/>
    <col min="139" max="139" width="5.28125" style="0" bestFit="1" customWidth="1"/>
    <col min="140" max="140" width="7.28125" style="0" bestFit="1" customWidth="1"/>
    <col min="141" max="141" width="12.421875" style="0" bestFit="1" customWidth="1"/>
    <col min="142" max="142" width="20.421875" style="0" bestFit="1" customWidth="1"/>
    <col min="143" max="143" width="15.421875" style="0" bestFit="1" customWidth="1"/>
    <col min="144" max="144" width="16.28125" style="0" bestFit="1" customWidth="1"/>
    <col min="145" max="145" width="16.140625" style="0" bestFit="1" customWidth="1"/>
    <col min="146" max="146" width="12.421875" style="0" bestFit="1" customWidth="1"/>
    <col min="147" max="147" width="15.8515625" style="0" bestFit="1" customWidth="1"/>
    <col min="148" max="148" width="15.421875" style="0" bestFit="1" customWidth="1"/>
    <col min="149" max="149" width="16.28125" style="0" bestFit="1" customWidth="1"/>
    <col min="150" max="150" width="64.28125" style="0" bestFit="1" customWidth="1"/>
    <col min="151" max="151" width="12.421875" style="0" bestFit="1" customWidth="1"/>
    <col min="152" max="152" width="13.28125" style="0" bestFit="1" customWidth="1"/>
    <col min="153" max="153" width="9.8515625" style="0" bestFit="1" customWidth="1"/>
    <col min="154" max="154" width="17.8515625" style="0" bestFit="1" customWidth="1"/>
    <col min="155" max="155" width="8.28125" style="0" bestFit="1" customWidth="1"/>
    <col min="156" max="156" width="16.140625" style="0" bestFit="1" customWidth="1"/>
    <col min="157" max="157" width="12.421875" style="0" bestFit="1" customWidth="1"/>
    <col min="158" max="158" width="13.140625" style="0" bestFit="1" customWidth="1"/>
    <col min="159" max="159" width="38.140625" style="0" bestFit="1" customWidth="1"/>
    <col min="160" max="160" width="31.2812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  <col min="164" max="169" width="9.140625" style="6" bestFit="1" customWidth="1"/>
    <col min="170" max="170" width="16.28125" style="6" customWidth="1"/>
  </cols>
  <sheetData>
    <row r="1" spans="1:170" s="1" customFormat="1" ht="75">
      <c r="A1" s="1" t="s">
        <v>1031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1032</v>
      </c>
      <c r="FI1" s="3" t="s">
        <v>1033</v>
      </c>
      <c r="FJ1" s="3" t="s">
        <v>1034</v>
      </c>
      <c r="FK1" s="3" t="s">
        <v>1035</v>
      </c>
      <c r="FL1" s="3" t="s">
        <v>1036</v>
      </c>
      <c r="FM1" s="3" t="s">
        <v>1037</v>
      </c>
      <c r="FN1" s="4" t="s">
        <v>1038</v>
      </c>
    </row>
    <row r="2" spans="1:170" s="2" customFormat="1" ht="15">
      <c r="A2" s="2">
        <v>1</v>
      </c>
      <c r="B2" s="2" t="s">
        <v>647</v>
      </c>
      <c r="C2" s="2" t="s">
        <v>648</v>
      </c>
      <c r="D2" s="2" t="s">
        <v>649</v>
      </c>
      <c r="E2" s="2" t="s">
        <v>650</v>
      </c>
      <c r="F2" s="2" t="s">
        <v>651</v>
      </c>
      <c r="G2" s="2" t="s">
        <v>142</v>
      </c>
      <c r="H2" s="2" t="s">
        <v>159</v>
      </c>
      <c r="I2" s="2" t="s">
        <v>144</v>
      </c>
      <c r="J2" s="2" t="s">
        <v>144</v>
      </c>
      <c r="K2" s="2" t="s">
        <v>145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652</v>
      </c>
      <c r="R2" s="2" t="s">
        <v>653</v>
      </c>
      <c r="S2" s="2" t="s">
        <v>654</v>
      </c>
      <c r="T2" s="2" t="s">
        <v>312</v>
      </c>
      <c r="U2" s="2" t="s">
        <v>312</v>
      </c>
      <c r="V2" s="2" t="s">
        <v>420</v>
      </c>
      <c r="W2" s="2" t="s">
        <v>652</v>
      </c>
      <c r="X2" s="2" t="s">
        <v>655</v>
      </c>
      <c r="Y2" s="2" t="s">
        <v>654</v>
      </c>
      <c r="Z2" s="2" t="s">
        <v>312</v>
      </c>
      <c r="AA2" s="2" t="s">
        <v>312</v>
      </c>
      <c r="AB2" s="2" t="s">
        <v>420</v>
      </c>
      <c r="AC2" s="2" t="s">
        <v>652</v>
      </c>
      <c r="AD2" s="2" t="s">
        <v>655</v>
      </c>
      <c r="AE2" s="2" t="s">
        <v>149</v>
      </c>
      <c r="AF2" s="2" t="s">
        <v>144</v>
      </c>
      <c r="AG2" s="2" t="s">
        <v>656</v>
      </c>
      <c r="AH2" s="2">
        <v>2008</v>
      </c>
      <c r="AI2" s="2" t="s">
        <v>657</v>
      </c>
      <c r="AJ2" s="2" t="s">
        <v>658</v>
      </c>
      <c r="AK2" s="2">
        <v>1918</v>
      </c>
      <c r="AL2" s="2">
        <v>2700</v>
      </c>
      <c r="AM2" s="2">
        <v>71.04</v>
      </c>
      <c r="BF2" s="2" t="s">
        <v>170</v>
      </c>
      <c r="BG2" s="2" t="s">
        <v>144</v>
      </c>
      <c r="BH2" s="2" t="s">
        <v>659</v>
      </c>
      <c r="BI2" s="2">
        <v>2010</v>
      </c>
      <c r="BJ2" s="2" t="s">
        <v>660</v>
      </c>
      <c r="BK2" s="2" t="s">
        <v>661</v>
      </c>
      <c r="BL2" s="2">
        <v>2436</v>
      </c>
      <c r="BM2" s="2">
        <v>3200</v>
      </c>
      <c r="BN2" s="2">
        <v>76.12</v>
      </c>
      <c r="BO2" s="2" t="s">
        <v>151</v>
      </c>
      <c r="BP2" s="2" t="s">
        <v>144</v>
      </c>
      <c r="BQ2" s="2" t="s">
        <v>662</v>
      </c>
      <c r="BR2" s="2">
        <v>2011</v>
      </c>
      <c r="BS2" s="2" t="s">
        <v>663</v>
      </c>
      <c r="BT2" s="2" t="s">
        <v>658</v>
      </c>
      <c r="BU2" s="2">
        <v>1019</v>
      </c>
      <c r="BV2" s="2">
        <v>1200</v>
      </c>
      <c r="BW2" s="2">
        <v>84.92</v>
      </c>
      <c r="DV2" s="2" t="s">
        <v>153</v>
      </c>
      <c r="DW2" s="2" t="s">
        <v>144</v>
      </c>
      <c r="DX2" s="2">
        <v>2013</v>
      </c>
      <c r="DY2" s="2">
        <v>94</v>
      </c>
      <c r="DZ2" s="2">
        <v>150</v>
      </c>
      <c r="EA2" s="2">
        <v>62.67</v>
      </c>
      <c r="FH2" s="5">
        <f aca="true" t="shared" si="0" ref="FH2:FH34">_xlfn.IFERROR(ROUND((AK2/AL2*30),4),0)</f>
        <v>21.3111</v>
      </c>
      <c r="FI2" s="5">
        <f aca="true" t="shared" si="1" ref="FI2:FI34">_xlfn.IFERROR(ROUND((BU2/BV2*30),4),0)</f>
        <v>25.475</v>
      </c>
      <c r="FJ2" s="5">
        <f aca="true" t="shared" si="2" ref="FJ2:FJ34">_xlfn.IFERROR(ROUND((DY2/DZ2*20),4),0)</f>
        <v>12.5333</v>
      </c>
      <c r="FK2" s="5">
        <f aca="true" t="shared" si="3" ref="FK2:FK34">_xlfn.IFERROR(ROUND((BL2/BM2*10),4),0)</f>
        <v>7.6125</v>
      </c>
      <c r="FL2" s="5">
        <f aca="true" t="shared" si="4" ref="FL2:FL34">_xlfn.IFERROR(ROUND((DE2/DF2*5),4),0)</f>
        <v>0</v>
      </c>
      <c r="FM2" s="5">
        <f aca="true" t="shared" si="5" ref="FM2:FM10">DQ2</f>
        <v>0</v>
      </c>
      <c r="FN2" s="5">
        <f aca="true" t="shared" si="6" ref="FN2:FN34">(FH2+FI2+FJ2+FK2+FL2+FM2)</f>
        <v>66.9319</v>
      </c>
    </row>
    <row r="3" spans="1:170" s="2" customFormat="1" ht="15">
      <c r="A3" s="2">
        <v>2</v>
      </c>
      <c r="B3" s="2" t="s">
        <v>843</v>
      </c>
      <c r="C3" s="2" t="s">
        <v>844</v>
      </c>
      <c r="D3" s="2" t="s">
        <v>845</v>
      </c>
      <c r="E3" s="2" t="s">
        <v>846</v>
      </c>
      <c r="F3" s="2" t="s">
        <v>847</v>
      </c>
      <c r="G3" s="2" t="s">
        <v>178</v>
      </c>
      <c r="H3" s="2" t="s">
        <v>143</v>
      </c>
      <c r="I3" s="2" t="s">
        <v>144</v>
      </c>
      <c r="J3" s="2" t="s">
        <v>144</v>
      </c>
      <c r="K3" s="2" t="s">
        <v>145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144</v>
      </c>
      <c r="Q3" s="2" t="s">
        <v>848</v>
      </c>
      <c r="R3" s="2" t="s">
        <v>849</v>
      </c>
      <c r="S3" s="2" t="s">
        <v>850</v>
      </c>
      <c r="T3" s="2" t="s">
        <v>164</v>
      </c>
      <c r="U3" s="2" t="s">
        <v>164</v>
      </c>
      <c r="V3" s="2" t="s">
        <v>851</v>
      </c>
      <c r="W3" s="2" t="s">
        <v>852</v>
      </c>
      <c r="X3" s="2" t="s">
        <v>853</v>
      </c>
      <c r="Y3" s="2" t="s">
        <v>850</v>
      </c>
      <c r="Z3" s="2" t="s">
        <v>164</v>
      </c>
      <c r="AA3" s="2" t="s">
        <v>164</v>
      </c>
      <c r="AB3" s="2" t="s">
        <v>851</v>
      </c>
      <c r="AC3" s="2" t="s">
        <v>852</v>
      </c>
      <c r="AD3" s="2" t="s">
        <v>853</v>
      </c>
      <c r="AE3" s="2" t="s">
        <v>149</v>
      </c>
      <c r="AF3" s="2" t="s">
        <v>144</v>
      </c>
      <c r="AG3" s="2" t="s">
        <v>854</v>
      </c>
      <c r="AH3" s="2">
        <v>2005</v>
      </c>
      <c r="AI3" s="2" t="s">
        <v>855</v>
      </c>
      <c r="AJ3" s="2" t="s">
        <v>856</v>
      </c>
      <c r="AK3" s="2">
        <v>1739</v>
      </c>
      <c r="AL3" s="2">
        <v>2400</v>
      </c>
      <c r="AM3" s="2">
        <v>72.46</v>
      </c>
      <c r="BF3" s="2" t="s">
        <v>170</v>
      </c>
      <c r="BG3" s="2" t="s">
        <v>144</v>
      </c>
      <c r="BH3" s="2" t="s">
        <v>857</v>
      </c>
      <c r="BI3" s="2">
        <v>2007</v>
      </c>
      <c r="BJ3" s="2" t="s">
        <v>858</v>
      </c>
      <c r="BK3" s="2" t="s">
        <v>856</v>
      </c>
      <c r="BL3" s="2">
        <v>508</v>
      </c>
      <c r="BM3" s="2">
        <v>800</v>
      </c>
      <c r="BN3" s="2">
        <v>63.5</v>
      </c>
      <c r="BO3" s="2" t="s">
        <v>151</v>
      </c>
      <c r="BP3" s="2" t="s">
        <v>144</v>
      </c>
      <c r="BQ3" s="2" t="s">
        <v>859</v>
      </c>
      <c r="BR3" s="2">
        <v>2013</v>
      </c>
      <c r="BS3" s="2" t="s">
        <v>860</v>
      </c>
      <c r="BT3" s="2" t="s">
        <v>856</v>
      </c>
      <c r="BU3" s="2">
        <v>812</v>
      </c>
      <c r="BV3" s="2">
        <v>1100</v>
      </c>
      <c r="BW3" s="2">
        <v>73.82</v>
      </c>
      <c r="CY3" s="2" t="s">
        <v>284</v>
      </c>
      <c r="CZ3" s="2" t="s">
        <v>144</v>
      </c>
      <c r="DA3" s="2" t="s">
        <v>861</v>
      </c>
      <c r="DB3" s="2">
        <v>2008</v>
      </c>
      <c r="DC3" s="2" t="s">
        <v>862</v>
      </c>
      <c r="DD3" s="2" t="s">
        <v>863</v>
      </c>
      <c r="DE3" s="2">
        <v>203</v>
      </c>
      <c r="DF3" s="2">
        <v>300</v>
      </c>
      <c r="DG3" s="2">
        <v>67.67</v>
      </c>
      <c r="DV3" s="2" t="s">
        <v>153</v>
      </c>
      <c r="DW3" s="2" t="s">
        <v>144</v>
      </c>
      <c r="DX3" s="2">
        <v>2013</v>
      </c>
      <c r="DY3" s="2">
        <v>92</v>
      </c>
      <c r="DZ3" s="2">
        <v>150</v>
      </c>
      <c r="EA3" s="2">
        <v>61.33</v>
      </c>
      <c r="FB3" s="2" t="s">
        <v>14</v>
      </c>
      <c r="FC3" s="2" t="s">
        <v>864</v>
      </c>
      <c r="FD3" s="2" t="s">
        <v>865</v>
      </c>
      <c r="FE3" s="2">
        <v>0</v>
      </c>
      <c r="FF3" s="2">
        <v>7</v>
      </c>
      <c r="FG3" s="2">
        <v>1</v>
      </c>
      <c r="FH3" s="5">
        <f t="shared" si="0"/>
        <v>21.7375</v>
      </c>
      <c r="FI3" s="5">
        <f t="shared" si="1"/>
        <v>22.1455</v>
      </c>
      <c r="FJ3" s="5">
        <f t="shared" si="2"/>
        <v>12.2667</v>
      </c>
      <c r="FK3" s="5">
        <f t="shared" si="3"/>
        <v>6.35</v>
      </c>
      <c r="FL3" s="5">
        <f t="shared" si="4"/>
        <v>3.3833</v>
      </c>
      <c r="FM3" s="5">
        <f t="shared" si="5"/>
        <v>0</v>
      </c>
      <c r="FN3" s="5">
        <f t="shared" si="6"/>
        <v>65.883</v>
      </c>
    </row>
    <row r="4" spans="1:170" s="2" customFormat="1" ht="15">
      <c r="A4" s="2">
        <v>3</v>
      </c>
      <c r="B4" s="2" t="s">
        <v>573</v>
      </c>
      <c r="C4" s="2" t="s">
        <v>574</v>
      </c>
      <c r="D4" s="2" t="s">
        <v>575</v>
      </c>
      <c r="E4" s="2" t="s">
        <v>576</v>
      </c>
      <c r="F4" s="2" t="s">
        <v>577</v>
      </c>
      <c r="G4" s="2" t="s">
        <v>142</v>
      </c>
      <c r="H4" s="2" t="s">
        <v>143</v>
      </c>
      <c r="I4" s="2" t="s">
        <v>144</v>
      </c>
      <c r="J4" s="2" t="s">
        <v>144</v>
      </c>
      <c r="K4" s="2" t="s">
        <v>145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144</v>
      </c>
      <c r="Q4" s="2" t="s">
        <v>578</v>
      </c>
      <c r="R4" s="2" t="s">
        <v>579</v>
      </c>
      <c r="S4" s="2" t="s">
        <v>580</v>
      </c>
      <c r="T4" s="2" t="s">
        <v>581</v>
      </c>
      <c r="U4" s="2" t="s">
        <v>225</v>
      </c>
      <c r="V4" s="2" t="s">
        <v>335</v>
      </c>
      <c r="W4" s="2" t="s">
        <v>578</v>
      </c>
      <c r="X4" s="2" t="s">
        <v>582</v>
      </c>
      <c r="Y4" s="2" t="s">
        <v>580</v>
      </c>
      <c r="Z4" s="2" t="s">
        <v>581</v>
      </c>
      <c r="AA4" s="2" t="s">
        <v>225</v>
      </c>
      <c r="AB4" s="2" t="s">
        <v>335</v>
      </c>
      <c r="AC4" s="2" t="s">
        <v>578</v>
      </c>
      <c r="AD4" s="2" t="s">
        <v>582</v>
      </c>
      <c r="AE4" s="2" t="s">
        <v>149</v>
      </c>
      <c r="AF4" s="2" t="s">
        <v>144</v>
      </c>
      <c r="AG4" s="2" t="s">
        <v>583</v>
      </c>
      <c r="AH4" s="2">
        <v>2003</v>
      </c>
      <c r="AI4" s="2" t="s">
        <v>584</v>
      </c>
      <c r="AJ4" s="2" t="s">
        <v>585</v>
      </c>
      <c r="AK4" s="2">
        <v>866</v>
      </c>
      <c r="AL4" s="2">
        <v>1200</v>
      </c>
      <c r="AM4" s="2">
        <v>72.17</v>
      </c>
      <c r="BF4" s="2" t="s">
        <v>170</v>
      </c>
      <c r="BG4" s="2" t="s">
        <v>144</v>
      </c>
      <c r="BH4" s="2" t="s">
        <v>586</v>
      </c>
      <c r="BI4" s="2">
        <v>2005</v>
      </c>
      <c r="BJ4" s="2" t="s">
        <v>587</v>
      </c>
      <c r="BK4" s="2" t="s">
        <v>585</v>
      </c>
      <c r="BL4" s="2">
        <v>600</v>
      </c>
      <c r="BM4" s="2">
        <v>1000</v>
      </c>
      <c r="BN4" s="2">
        <v>60</v>
      </c>
      <c r="BO4" s="2" t="s">
        <v>151</v>
      </c>
      <c r="BP4" s="2" t="s">
        <v>144</v>
      </c>
      <c r="BQ4" s="2" t="s">
        <v>588</v>
      </c>
      <c r="BR4" s="2">
        <v>2006</v>
      </c>
      <c r="BS4" s="2" t="s">
        <v>589</v>
      </c>
      <c r="BT4" s="2" t="s">
        <v>585</v>
      </c>
      <c r="BU4" s="2">
        <v>730</v>
      </c>
      <c r="BV4" s="2">
        <v>1000</v>
      </c>
      <c r="BW4" s="2">
        <v>73</v>
      </c>
      <c r="CY4" s="2" t="s">
        <v>284</v>
      </c>
      <c r="CZ4" s="2" t="s">
        <v>144</v>
      </c>
      <c r="DA4" s="2" t="s">
        <v>590</v>
      </c>
      <c r="DB4" s="2">
        <v>2007</v>
      </c>
      <c r="DC4" s="2" t="s">
        <v>591</v>
      </c>
      <c r="DD4" s="2" t="s">
        <v>592</v>
      </c>
      <c r="DE4" s="2">
        <v>249</v>
      </c>
      <c r="DF4" s="2">
        <v>400</v>
      </c>
      <c r="DG4" s="2">
        <v>62.25</v>
      </c>
      <c r="DV4" s="2" t="s">
        <v>153</v>
      </c>
      <c r="DW4" s="2" t="s">
        <v>144</v>
      </c>
      <c r="DX4" s="2">
        <v>2011</v>
      </c>
      <c r="DY4" s="2">
        <v>99</v>
      </c>
      <c r="DZ4" s="2">
        <v>150</v>
      </c>
      <c r="EA4" s="2">
        <v>66</v>
      </c>
      <c r="FB4" s="2" t="s">
        <v>14</v>
      </c>
      <c r="FC4" s="2" t="s">
        <v>593</v>
      </c>
      <c r="FD4" s="2" t="s">
        <v>594</v>
      </c>
      <c r="FE4" s="2">
        <v>2</v>
      </c>
      <c r="FF4" s="2">
        <v>1</v>
      </c>
      <c r="FG4" s="2">
        <v>22</v>
      </c>
      <c r="FH4" s="5">
        <f t="shared" si="0"/>
        <v>21.65</v>
      </c>
      <c r="FI4" s="5">
        <f t="shared" si="1"/>
        <v>21.9</v>
      </c>
      <c r="FJ4" s="5">
        <f t="shared" si="2"/>
        <v>13.2</v>
      </c>
      <c r="FK4" s="5">
        <f t="shared" si="3"/>
        <v>6</v>
      </c>
      <c r="FL4" s="5">
        <f t="shared" si="4"/>
        <v>3.1125</v>
      </c>
      <c r="FM4" s="5">
        <f t="shared" si="5"/>
        <v>0</v>
      </c>
      <c r="FN4" s="5">
        <f t="shared" si="6"/>
        <v>65.8625</v>
      </c>
    </row>
    <row r="5" spans="1:170" s="2" customFormat="1" ht="15">
      <c r="A5" s="2">
        <v>4</v>
      </c>
      <c r="B5" s="2" t="s">
        <v>751</v>
      </c>
      <c r="C5" s="2" t="s">
        <v>752</v>
      </c>
      <c r="D5" s="2" t="s">
        <v>753</v>
      </c>
      <c r="E5" s="2" t="s">
        <v>754</v>
      </c>
      <c r="F5" s="2" t="s">
        <v>755</v>
      </c>
      <c r="G5" s="2" t="s">
        <v>142</v>
      </c>
      <c r="H5" s="2" t="s">
        <v>159</v>
      </c>
      <c r="I5" s="2" t="s">
        <v>144</v>
      </c>
      <c r="J5" s="2" t="s">
        <v>144</v>
      </c>
      <c r="K5" s="2" t="s">
        <v>145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756</v>
      </c>
      <c r="R5" s="2" t="s">
        <v>757</v>
      </c>
      <c r="S5" s="2" t="s">
        <v>758</v>
      </c>
      <c r="T5" s="2" t="s">
        <v>189</v>
      </c>
      <c r="U5" s="2" t="s">
        <v>190</v>
      </c>
      <c r="V5" s="2" t="s">
        <v>191</v>
      </c>
      <c r="W5" s="2" t="s">
        <v>759</v>
      </c>
      <c r="X5" s="2" t="s">
        <v>760</v>
      </c>
      <c r="Y5" s="2" t="s">
        <v>758</v>
      </c>
      <c r="Z5" s="2" t="s">
        <v>189</v>
      </c>
      <c r="AA5" s="2" t="s">
        <v>190</v>
      </c>
      <c r="AB5" s="2" t="s">
        <v>191</v>
      </c>
      <c r="AC5" s="2" t="s">
        <v>759</v>
      </c>
      <c r="AD5" s="2" t="s">
        <v>760</v>
      </c>
      <c r="AE5" s="2" t="s">
        <v>149</v>
      </c>
      <c r="AF5" s="2" t="s">
        <v>144</v>
      </c>
      <c r="AG5" s="2" t="s">
        <v>761</v>
      </c>
      <c r="AH5" s="2">
        <v>2008</v>
      </c>
      <c r="AI5" s="2" t="s">
        <v>762</v>
      </c>
      <c r="AJ5" s="2" t="s">
        <v>150</v>
      </c>
      <c r="AK5" s="2">
        <v>1632</v>
      </c>
      <c r="AL5" s="2">
        <v>2400</v>
      </c>
      <c r="AM5" s="2">
        <v>68</v>
      </c>
      <c r="BF5" s="2" t="s">
        <v>170</v>
      </c>
      <c r="BG5" s="2" t="s">
        <v>144</v>
      </c>
      <c r="BH5" s="2" t="s">
        <v>761</v>
      </c>
      <c r="BI5" s="2">
        <v>2010</v>
      </c>
      <c r="BJ5" s="2" t="s">
        <v>172</v>
      </c>
      <c r="BK5" s="2" t="s">
        <v>150</v>
      </c>
      <c r="BL5" s="2">
        <v>960</v>
      </c>
      <c r="BM5" s="2">
        <v>1600</v>
      </c>
      <c r="BN5" s="2">
        <v>60</v>
      </c>
      <c r="BO5" s="2" t="s">
        <v>151</v>
      </c>
      <c r="BP5" s="2" t="s">
        <v>144</v>
      </c>
      <c r="BQ5" s="2" t="s">
        <v>761</v>
      </c>
      <c r="BR5" s="2">
        <v>2011</v>
      </c>
      <c r="BS5" s="2" t="s">
        <v>763</v>
      </c>
      <c r="BT5" s="2" t="s">
        <v>150</v>
      </c>
      <c r="BU5" s="2">
        <v>938</v>
      </c>
      <c r="BV5" s="2">
        <v>1200</v>
      </c>
      <c r="BW5" s="2">
        <v>78.17</v>
      </c>
      <c r="CY5" s="2" t="s">
        <v>284</v>
      </c>
      <c r="CZ5" s="2" t="s">
        <v>144</v>
      </c>
      <c r="DA5" s="2" t="s">
        <v>764</v>
      </c>
      <c r="DB5" s="2">
        <v>2013</v>
      </c>
      <c r="DC5" s="2" t="s">
        <v>172</v>
      </c>
      <c r="DD5" s="2" t="s">
        <v>765</v>
      </c>
      <c r="DE5" s="2">
        <v>809</v>
      </c>
      <c r="DF5" s="2">
        <v>1100</v>
      </c>
      <c r="DG5" s="2">
        <v>73.55</v>
      </c>
      <c r="DV5" s="2" t="s">
        <v>153</v>
      </c>
      <c r="DW5" s="2" t="s">
        <v>144</v>
      </c>
      <c r="DX5" s="2">
        <v>2011</v>
      </c>
      <c r="DY5" s="2">
        <v>92</v>
      </c>
      <c r="DZ5" s="2">
        <v>150</v>
      </c>
      <c r="EA5" s="2">
        <v>61.33</v>
      </c>
      <c r="FH5" s="5">
        <f t="shared" si="0"/>
        <v>20.4</v>
      </c>
      <c r="FI5" s="5">
        <f t="shared" si="1"/>
        <v>23.45</v>
      </c>
      <c r="FJ5" s="5">
        <f t="shared" si="2"/>
        <v>12.2667</v>
      </c>
      <c r="FK5" s="5">
        <f t="shared" si="3"/>
        <v>6</v>
      </c>
      <c r="FL5" s="5">
        <f t="shared" si="4"/>
        <v>3.6773</v>
      </c>
      <c r="FM5" s="5">
        <f t="shared" si="5"/>
        <v>0</v>
      </c>
      <c r="FN5" s="5">
        <f t="shared" si="6"/>
        <v>65.794</v>
      </c>
    </row>
    <row r="6" spans="1:170" s="2" customFormat="1" ht="15">
      <c r="A6" s="2">
        <v>5</v>
      </c>
      <c r="B6" s="2" t="s">
        <v>285</v>
      </c>
      <c r="C6" s="2" t="s">
        <v>286</v>
      </c>
      <c r="D6" s="2" t="s">
        <v>249</v>
      </c>
      <c r="E6" s="2" t="s">
        <v>287</v>
      </c>
      <c r="F6" s="2" t="s">
        <v>288</v>
      </c>
      <c r="G6" s="2" t="s">
        <v>142</v>
      </c>
      <c r="H6" s="2" t="s">
        <v>159</v>
      </c>
      <c r="I6" s="2" t="s">
        <v>144</v>
      </c>
      <c r="J6" s="2" t="s">
        <v>144</v>
      </c>
      <c r="K6" s="2" t="s">
        <v>145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289</v>
      </c>
      <c r="R6" s="2" t="s">
        <v>290</v>
      </c>
      <c r="S6" s="2" t="s">
        <v>291</v>
      </c>
      <c r="T6" s="2" t="s">
        <v>292</v>
      </c>
      <c r="U6" s="2" t="s">
        <v>282</v>
      </c>
      <c r="V6" s="2" t="s">
        <v>293</v>
      </c>
      <c r="W6" s="2" t="s">
        <v>289</v>
      </c>
      <c r="X6" s="2" t="s">
        <v>294</v>
      </c>
      <c r="Y6" s="2" t="s">
        <v>291</v>
      </c>
      <c r="Z6" s="2" t="s">
        <v>292</v>
      </c>
      <c r="AA6" s="2" t="s">
        <v>282</v>
      </c>
      <c r="AB6" s="2" t="s">
        <v>293</v>
      </c>
      <c r="AC6" s="2" t="s">
        <v>289</v>
      </c>
      <c r="AD6" s="2" t="s">
        <v>294</v>
      </c>
      <c r="AE6" s="2" t="s">
        <v>149</v>
      </c>
      <c r="AF6" s="2" t="s">
        <v>144</v>
      </c>
      <c r="AG6" s="2" t="s">
        <v>295</v>
      </c>
      <c r="AH6" s="2">
        <v>2009</v>
      </c>
      <c r="AI6" s="2" t="s">
        <v>296</v>
      </c>
      <c r="AJ6" s="2" t="s">
        <v>297</v>
      </c>
      <c r="AK6" s="2">
        <v>3026</v>
      </c>
      <c r="AL6" s="2">
        <v>4475</v>
      </c>
      <c r="AM6" s="2">
        <v>67.62</v>
      </c>
      <c r="BF6" s="2" t="s">
        <v>170</v>
      </c>
      <c r="BG6" s="2" t="s">
        <v>144</v>
      </c>
      <c r="BH6" s="2" t="s">
        <v>298</v>
      </c>
      <c r="BI6" s="2">
        <v>2011</v>
      </c>
      <c r="BJ6" s="2" t="s">
        <v>299</v>
      </c>
      <c r="BK6" s="2" t="s">
        <v>300</v>
      </c>
      <c r="BL6" s="2">
        <v>1275</v>
      </c>
      <c r="BM6" s="2">
        <v>1650</v>
      </c>
      <c r="BN6" s="2">
        <v>77.27</v>
      </c>
      <c r="BO6" s="2" t="s">
        <v>151</v>
      </c>
      <c r="BP6" s="2" t="s">
        <v>144</v>
      </c>
      <c r="BQ6" s="2" t="s">
        <v>301</v>
      </c>
      <c r="BR6" s="2">
        <v>2012</v>
      </c>
      <c r="BS6" s="2" t="s">
        <v>302</v>
      </c>
      <c r="BT6" s="2" t="s">
        <v>195</v>
      </c>
      <c r="BU6" s="2">
        <v>993</v>
      </c>
      <c r="BV6" s="2">
        <v>1200</v>
      </c>
      <c r="BW6" s="2">
        <v>82.75</v>
      </c>
      <c r="DV6" s="2" t="s">
        <v>153</v>
      </c>
      <c r="DW6" s="2" t="s">
        <v>144</v>
      </c>
      <c r="DX6" s="2">
        <v>2013</v>
      </c>
      <c r="DY6" s="2">
        <v>95</v>
      </c>
      <c r="DZ6" s="2">
        <v>150</v>
      </c>
      <c r="EA6" s="2">
        <v>63.33</v>
      </c>
      <c r="FH6" s="5">
        <f t="shared" si="0"/>
        <v>20.286</v>
      </c>
      <c r="FI6" s="5">
        <f t="shared" si="1"/>
        <v>24.825</v>
      </c>
      <c r="FJ6" s="5">
        <f t="shared" si="2"/>
        <v>12.6667</v>
      </c>
      <c r="FK6" s="5">
        <f t="shared" si="3"/>
        <v>7.7273</v>
      </c>
      <c r="FL6" s="5">
        <f t="shared" si="4"/>
        <v>0</v>
      </c>
      <c r="FM6" s="5">
        <f t="shared" si="5"/>
        <v>0</v>
      </c>
      <c r="FN6" s="5">
        <f t="shared" si="6"/>
        <v>65.505</v>
      </c>
    </row>
    <row r="7" spans="1:170" s="2" customFormat="1" ht="15">
      <c r="A7" s="2">
        <v>6</v>
      </c>
      <c r="B7" s="2" t="s">
        <v>953</v>
      </c>
      <c r="C7" s="2" t="s">
        <v>954</v>
      </c>
      <c r="D7" s="2" t="s">
        <v>955</v>
      </c>
      <c r="E7" s="2" t="s">
        <v>956</v>
      </c>
      <c r="F7" s="2" t="s">
        <v>957</v>
      </c>
      <c r="G7" s="2" t="s">
        <v>142</v>
      </c>
      <c r="H7" s="2" t="s">
        <v>159</v>
      </c>
      <c r="I7" s="2" t="s">
        <v>144</v>
      </c>
      <c r="J7" s="2" t="s">
        <v>144</v>
      </c>
      <c r="K7" s="2" t="s">
        <v>145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958</v>
      </c>
      <c r="R7" s="2" t="s">
        <v>959</v>
      </c>
      <c r="S7" s="2" t="s">
        <v>960</v>
      </c>
      <c r="T7" s="2" t="s">
        <v>304</v>
      </c>
      <c r="U7" s="2" t="s">
        <v>179</v>
      </c>
      <c r="V7" s="2" t="s">
        <v>305</v>
      </c>
      <c r="W7" s="2" t="s">
        <v>958</v>
      </c>
      <c r="X7" s="2" t="s">
        <v>961</v>
      </c>
      <c r="Y7" s="2" t="s">
        <v>960</v>
      </c>
      <c r="Z7" s="2" t="s">
        <v>304</v>
      </c>
      <c r="AA7" s="2" t="s">
        <v>179</v>
      </c>
      <c r="AB7" s="2" t="s">
        <v>305</v>
      </c>
      <c r="AC7" s="2" t="s">
        <v>958</v>
      </c>
      <c r="AD7" s="2" t="s">
        <v>961</v>
      </c>
      <c r="AE7" s="2" t="s">
        <v>149</v>
      </c>
      <c r="AF7" s="2" t="s">
        <v>144</v>
      </c>
      <c r="AG7" s="2" t="s">
        <v>962</v>
      </c>
      <c r="AH7" s="2">
        <v>2007</v>
      </c>
      <c r="AI7" s="2" t="s">
        <v>963</v>
      </c>
      <c r="AJ7" s="2" t="s">
        <v>964</v>
      </c>
      <c r="AK7" s="2">
        <v>1723</v>
      </c>
      <c r="AL7" s="2">
        <v>2400</v>
      </c>
      <c r="AM7" s="2">
        <v>71.79</v>
      </c>
      <c r="BF7" s="2" t="s">
        <v>170</v>
      </c>
      <c r="BG7" s="2" t="s">
        <v>144</v>
      </c>
      <c r="BH7" s="2" t="s">
        <v>965</v>
      </c>
      <c r="BI7" s="2">
        <v>2010</v>
      </c>
      <c r="BJ7" s="2" t="s">
        <v>172</v>
      </c>
      <c r="BK7" s="2" t="s">
        <v>964</v>
      </c>
      <c r="BL7" s="2">
        <v>529</v>
      </c>
      <c r="BM7" s="2">
        <v>800</v>
      </c>
      <c r="BN7" s="2">
        <v>66.12</v>
      </c>
      <c r="BO7" s="2" t="s">
        <v>151</v>
      </c>
      <c r="BP7" s="2" t="s">
        <v>144</v>
      </c>
      <c r="BQ7" s="2" t="s">
        <v>966</v>
      </c>
      <c r="BR7" s="2">
        <v>2008</v>
      </c>
      <c r="BS7" s="2" t="s">
        <v>967</v>
      </c>
      <c r="BT7" s="2" t="s">
        <v>964</v>
      </c>
      <c r="BU7" s="2">
        <v>766</v>
      </c>
      <c r="BV7" s="2">
        <v>1100</v>
      </c>
      <c r="BW7" s="2">
        <v>69.64</v>
      </c>
      <c r="CY7" s="2" t="s">
        <v>284</v>
      </c>
      <c r="CZ7" s="2" t="s">
        <v>144</v>
      </c>
      <c r="DA7" s="2" t="s">
        <v>968</v>
      </c>
      <c r="DB7" s="2">
        <v>2013</v>
      </c>
      <c r="DC7" s="2" t="s">
        <v>172</v>
      </c>
      <c r="DD7" s="2" t="s">
        <v>969</v>
      </c>
      <c r="DE7" s="2">
        <v>826</v>
      </c>
      <c r="DF7" s="2">
        <v>1100</v>
      </c>
      <c r="DG7" s="2">
        <v>75.09</v>
      </c>
      <c r="DV7" s="2" t="s">
        <v>153</v>
      </c>
      <c r="DW7" s="2" t="s">
        <v>144</v>
      </c>
      <c r="DX7" s="2">
        <v>2013</v>
      </c>
      <c r="DY7" s="2">
        <v>91</v>
      </c>
      <c r="DZ7" s="2">
        <v>150</v>
      </c>
      <c r="EA7" s="2">
        <v>60.67</v>
      </c>
      <c r="FH7" s="5">
        <f t="shared" si="0"/>
        <v>21.5375</v>
      </c>
      <c r="FI7" s="5">
        <f t="shared" si="1"/>
        <v>20.8909</v>
      </c>
      <c r="FJ7" s="5">
        <f t="shared" si="2"/>
        <v>12.1333</v>
      </c>
      <c r="FK7" s="5">
        <f t="shared" si="3"/>
        <v>6.6125</v>
      </c>
      <c r="FL7" s="5">
        <f t="shared" si="4"/>
        <v>3.7545</v>
      </c>
      <c r="FM7" s="5">
        <f t="shared" si="5"/>
        <v>0</v>
      </c>
      <c r="FN7" s="5">
        <f t="shared" si="6"/>
        <v>64.92869999999999</v>
      </c>
    </row>
    <row r="8" spans="1:170" s="2" customFormat="1" ht="15">
      <c r="A8" s="2">
        <v>7</v>
      </c>
      <c r="B8" s="2" t="s">
        <v>596</v>
      </c>
      <c r="C8" s="2" t="s">
        <v>597</v>
      </c>
      <c r="D8" s="2" t="s">
        <v>598</v>
      </c>
      <c r="E8" s="2" t="s">
        <v>353</v>
      </c>
      <c r="F8" s="2" t="s">
        <v>599</v>
      </c>
      <c r="G8" s="2" t="s">
        <v>142</v>
      </c>
      <c r="H8" s="2" t="s">
        <v>159</v>
      </c>
      <c r="I8" s="2" t="s">
        <v>144</v>
      </c>
      <c r="J8" s="2" t="s">
        <v>144</v>
      </c>
      <c r="K8" s="2" t="s">
        <v>145</v>
      </c>
      <c r="L8" s="2" t="s">
        <v>146</v>
      </c>
      <c r="M8" s="2" t="s">
        <v>146</v>
      </c>
      <c r="N8" s="2" t="s">
        <v>146</v>
      </c>
      <c r="O8" s="2" t="s">
        <v>147</v>
      </c>
      <c r="P8" s="2" t="s">
        <v>147</v>
      </c>
      <c r="Q8" s="2" t="s">
        <v>600</v>
      </c>
      <c r="R8" s="2" t="s">
        <v>601</v>
      </c>
      <c r="S8" s="2" t="s">
        <v>602</v>
      </c>
      <c r="T8" s="2" t="s">
        <v>223</v>
      </c>
      <c r="U8" s="2" t="s">
        <v>223</v>
      </c>
      <c r="V8" s="2" t="s">
        <v>603</v>
      </c>
      <c r="W8" s="2" t="s">
        <v>600</v>
      </c>
      <c r="X8" s="2" t="s">
        <v>604</v>
      </c>
      <c r="Y8" s="2" t="s">
        <v>602</v>
      </c>
      <c r="Z8" s="2" t="s">
        <v>223</v>
      </c>
      <c r="AA8" s="2" t="s">
        <v>223</v>
      </c>
      <c r="AB8" s="2" t="s">
        <v>603</v>
      </c>
      <c r="AC8" s="2" t="s">
        <v>600</v>
      </c>
      <c r="AD8" s="2" t="s">
        <v>604</v>
      </c>
      <c r="AE8" s="2" t="s">
        <v>149</v>
      </c>
      <c r="AF8" s="2" t="s">
        <v>144</v>
      </c>
      <c r="AG8" s="2" t="s">
        <v>605</v>
      </c>
      <c r="AH8" s="2">
        <v>2009</v>
      </c>
      <c r="AI8" s="2" t="s">
        <v>606</v>
      </c>
      <c r="AJ8" s="2" t="s">
        <v>433</v>
      </c>
      <c r="AK8" s="2">
        <v>1747</v>
      </c>
      <c r="AL8" s="2">
        <v>2400</v>
      </c>
      <c r="AM8" s="2">
        <v>72.79</v>
      </c>
      <c r="BF8" s="2" t="s">
        <v>170</v>
      </c>
      <c r="BG8" s="2" t="s">
        <v>144</v>
      </c>
      <c r="BH8" s="2" t="s">
        <v>607</v>
      </c>
      <c r="BI8" s="2">
        <v>2011</v>
      </c>
      <c r="BJ8" s="2" t="s">
        <v>317</v>
      </c>
      <c r="BK8" s="2" t="s">
        <v>433</v>
      </c>
      <c r="BL8" s="2">
        <v>1069</v>
      </c>
      <c r="BM8" s="2">
        <v>1600</v>
      </c>
      <c r="BN8" s="2">
        <v>66.81</v>
      </c>
      <c r="BO8" s="2" t="s">
        <v>151</v>
      </c>
      <c r="BP8" s="2" t="s">
        <v>144</v>
      </c>
      <c r="BQ8" s="2" t="s">
        <v>608</v>
      </c>
      <c r="BR8" s="2">
        <v>2012</v>
      </c>
      <c r="BS8" s="2" t="s">
        <v>609</v>
      </c>
      <c r="BT8" s="2" t="s">
        <v>433</v>
      </c>
      <c r="BU8" s="2">
        <v>964</v>
      </c>
      <c r="BV8" s="2">
        <v>1200</v>
      </c>
      <c r="BW8" s="2">
        <v>80.33</v>
      </c>
      <c r="DV8" s="2" t="s">
        <v>153</v>
      </c>
      <c r="DW8" s="2" t="s">
        <v>144</v>
      </c>
      <c r="DX8" s="2">
        <v>2013</v>
      </c>
      <c r="DY8" s="2">
        <v>92</v>
      </c>
      <c r="DZ8" s="2">
        <v>150</v>
      </c>
      <c r="EA8" s="2">
        <v>61.33</v>
      </c>
      <c r="FH8" s="5">
        <f t="shared" si="0"/>
        <v>21.8375</v>
      </c>
      <c r="FI8" s="5">
        <f t="shared" si="1"/>
        <v>24.1</v>
      </c>
      <c r="FJ8" s="5">
        <f t="shared" si="2"/>
        <v>12.2667</v>
      </c>
      <c r="FK8" s="5">
        <f t="shared" si="3"/>
        <v>6.6813</v>
      </c>
      <c r="FL8" s="5">
        <f t="shared" si="4"/>
        <v>0</v>
      </c>
      <c r="FM8" s="5">
        <f t="shared" si="5"/>
        <v>0</v>
      </c>
      <c r="FN8" s="5">
        <f t="shared" si="6"/>
        <v>64.88550000000001</v>
      </c>
    </row>
    <row r="9" spans="1:170" s="2" customFormat="1" ht="15">
      <c r="A9" s="2">
        <v>8</v>
      </c>
      <c r="B9" s="2" t="s">
        <v>782</v>
      </c>
      <c r="C9" s="2" t="s">
        <v>783</v>
      </c>
      <c r="D9" s="2" t="s">
        <v>784</v>
      </c>
      <c r="E9" s="2" t="s">
        <v>785</v>
      </c>
      <c r="F9" s="2" t="s">
        <v>786</v>
      </c>
      <c r="G9" s="2" t="s">
        <v>178</v>
      </c>
      <c r="H9" s="2" t="s">
        <v>143</v>
      </c>
      <c r="I9" s="2" t="s">
        <v>144</v>
      </c>
      <c r="J9" s="2" t="s">
        <v>144</v>
      </c>
      <c r="K9" s="2" t="s">
        <v>145</v>
      </c>
      <c r="L9" s="2" t="s">
        <v>146</v>
      </c>
      <c r="M9" s="2" t="s">
        <v>146</v>
      </c>
      <c r="N9" s="2" t="s">
        <v>146</v>
      </c>
      <c r="O9" s="2" t="s">
        <v>147</v>
      </c>
      <c r="P9" s="2" t="s">
        <v>147</v>
      </c>
      <c r="Q9" s="2" t="s">
        <v>787</v>
      </c>
      <c r="R9" s="2" t="s">
        <v>788</v>
      </c>
      <c r="S9" s="2" t="s">
        <v>789</v>
      </c>
      <c r="T9" s="2" t="s">
        <v>356</v>
      </c>
      <c r="U9" s="2" t="s">
        <v>190</v>
      </c>
      <c r="V9" s="2" t="s">
        <v>357</v>
      </c>
      <c r="W9" s="2" t="s">
        <v>787</v>
      </c>
      <c r="X9" s="2" t="s">
        <v>790</v>
      </c>
      <c r="Y9" s="2" t="s">
        <v>789</v>
      </c>
      <c r="Z9" s="2" t="s">
        <v>356</v>
      </c>
      <c r="AA9" s="2" t="s">
        <v>190</v>
      </c>
      <c r="AB9" s="2" t="s">
        <v>357</v>
      </c>
      <c r="AC9" s="2" t="s">
        <v>787</v>
      </c>
      <c r="AD9" s="2" t="s">
        <v>790</v>
      </c>
      <c r="AE9" s="2" t="s">
        <v>149</v>
      </c>
      <c r="AF9" s="2" t="s">
        <v>144</v>
      </c>
      <c r="AG9" s="2" t="s">
        <v>791</v>
      </c>
      <c r="AH9" s="2">
        <v>2009</v>
      </c>
      <c r="AI9" s="2" t="s">
        <v>792</v>
      </c>
      <c r="AJ9" s="2" t="s">
        <v>399</v>
      </c>
      <c r="AK9" s="2">
        <v>1499</v>
      </c>
      <c r="AL9" s="2">
        <v>2400</v>
      </c>
      <c r="AM9" s="2">
        <v>62.46</v>
      </c>
      <c r="BF9" s="2" t="s">
        <v>170</v>
      </c>
      <c r="BG9" s="2" t="s">
        <v>144</v>
      </c>
      <c r="BH9" s="2" t="s">
        <v>793</v>
      </c>
      <c r="BI9" s="2">
        <v>2011</v>
      </c>
      <c r="BJ9" s="2" t="s">
        <v>794</v>
      </c>
      <c r="BK9" s="2" t="s">
        <v>399</v>
      </c>
      <c r="BL9" s="2">
        <v>392</v>
      </c>
      <c r="BM9" s="2">
        <v>600</v>
      </c>
      <c r="BN9" s="2">
        <v>65.33</v>
      </c>
      <c r="BO9" s="2" t="s">
        <v>151</v>
      </c>
      <c r="BP9" s="2" t="s">
        <v>144</v>
      </c>
      <c r="BQ9" s="2" t="s">
        <v>795</v>
      </c>
      <c r="BR9" s="2">
        <v>2010</v>
      </c>
      <c r="BS9" s="2" t="s">
        <v>555</v>
      </c>
      <c r="BT9" s="2" t="s">
        <v>399</v>
      </c>
      <c r="BU9" s="2">
        <v>927</v>
      </c>
      <c r="BV9" s="2">
        <v>1200</v>
      </c>
      <c r="BW9" s="2">
        <v>77.25</v>
      </c>
      <c r="CY9" s="2" t="s">
        <v>284</v>
      </c>
      <c r="CZ9" s="2" t="s">
        <v>144</v>
      </c>
      <c r="DA9" s="2" t="s">
        <v>796</v>
      </c>
      <c r="DB9" s="2">
        <v>2012</v>
      </c>
      <c r="DC9" s="2" t="s">
        <v>358</v>
      </c>
      <c r="DD9" s="2" t="s">
        <v>797</v>
      </c>
      <c r="DE9" s="2">
        <v>363</v>
      </c>
      <c r="DF9" s="2">
        <v>500</v>
      </c>
      <c r="DG9" s="2">
        <v>72.6</v>
      </c>
      <c r="DV9" s="2" t="s">
        <v>153</v>
      </c>
      <c r="DW9" s="2" t="s">
        <v>144</v>
      </c>
      <c r="DX9" s="2">
        <v>2011</v>
      </c>
      <c r="DY9" s="2">
        <v>92</v>
      </c>
      <c r="DZ9" s="2">
        <v>150</v>
      </c>
      <c r="EA9" s="2">
        <v>61.33</v>
      </c>
      <c r="FH9" s="5">
        <f t="shared" si="0"/>
        <v>18.7375</v>
      </c>
      <c r="FI9" s="5">
        <f t="shared" si="1"/>
        <v>23.175</v>
      </c>
      <c r="FJ9" s="5">
        <f t="shared" si="2"/>
        <v>12.2667</v>
      </c>
      <c r="FK9" s="5">
        <f t="shared" si="3"/>
        <v>6.5333</v>
      </c>
      <c r="FL9" s="5">
        <f t="shared" si="4"/>
        <v>3.63</v>
      </c>
      <c r="FM9" s="5">
        <f t="shared" si="5"/>
        <v>0</v>
      </c>
      <c r="FN9" s="5">
        <f t="shared" si="6"/>
        <v>64.3425</v>
      </c>
    </row>
    <row r="10" spans="1:170" s="2" customFormat="1" ht="15">
      <c r="A10" s="2">
        <v>9</v>
      </c>
      <c r="B10" s="2" t="s">
        <v>767</v>
      </c>
      <c r="C10" s="2" t="s">
        <v>768</v>
      </c>
      <c r="D10" s="2" t="s">
        <v>769</v>
      </c>
      <c r="E10" s="2" t="s">
        <v>352</v>
      </c>
      <c r="F10" s="2" t="s">
        <v>770</v>
      </c>
      <c r="G10" s="2" t="s">
        <v>142</v>
      </c>
      <c r="H10" s="2" t="s">
        <v>159</v>
      </c>
      <c r="I10" s="2" t="s">
        <v>144</v>
      </c>
      <c r="J10" s="2" t="s">
        <v>144</v>
      </c>
      <c r="K10" s="2" t="s">
        <v>145</v>
      </c>
      <c r="L10" s="2" t="s">
        <v>146</v>
      </c>
      <c r="M10" s="2" t="s">
        <v>146</v>
      </c>
      <c r="N10" s="2" t="s">
        <v>146</v>
      </c>
      <c r="O10" s="2" t="s">
        <v>147</v>
      </c>
      <c r="P10" s="2" t="s">
        <v>147</v>
      </c>
      <c r="Q10" s="2" t="s">
        <v>771</v>
      </c>
      <c r="R10" s="2" t="s">
        <v>772</v>
      </c>
      <c r="S10" s="2" t="s">
        <v>773</v>
      </c>
      <c r="T10" s="2" t="s">
        <v>223</v>
      </c>
      <c r="U10" s="2" t="s">
        <v>223</v>
      </c>
      <c r="V10" s="2" t="s">
        <v>224</v>
      </c>
      <c r="W10" s="2" t="s">
        <v>771</v>
      </c>
      <c r="X10" s="2" t="s">
        <v>774</v>
      </c>
      <c r="Y10" s="2" t="s">
        <v>773</v>
      </c>
      <c r="Z10" s="2" t="s">
        <v>223</v>
      </c>
      <c r="AA10" s="2" t="s">
        <v>223</v>
      </c>
      <c r="AB10" s="2" t="s">
        <v>224</v>
      </c>
      <c r="AC10" s="2" t="s">
        <v>771</v>
      </c>
      <c r="AD10" s="2" t="s">
        <v>774</v>
      </c>
      <c r="AE10" s="2" t="s">
        <v>149</v>
      </c>
      <c r="AF10" s="2" t="s">
        <v>144</v>
      </c>
      <c r="AG10" s="2" t="s">
        <v>775</v>
      </c>
      <c r="AH10" s="2">
        <v>2009</v>
      </c>
      <c r="AI10" s="2" t="s">
        <v>776</v>
      </c>
      <c r="AJ10" s="2" t="s">
        <v>150</v>
      </c>
      <c r="AK10" s="2">
        <v>1477</v>
      </c>
      <c r="AL10" s="2">
        <v>2100</v>
      </c>
      <c r="AM10" s="2">
        <v>70.33</v>
      </c>
      <c r="BF10" s="2" t="s">
        <v>170</v>
      </c>
      <c r="BG10" s="2" t="s">
        <v>144</v>
      </c>
      <c r="BH10" s="2" t="s">
        <v>777</v>
      </c>
      <c r="BI10" s="2">
        <v>2013</v>
      </c>
      <c r="BJ10" s="2" t="s">
        <v>778</v>
      </c>
      <c r="BK10" s="2" t="s">
        <v>779</v>
      </c>
      <c r="BL10" s="2">
        <v>4371</v>
      </c>
      <c r="BM10" s="2">
        <v>6000</v>
      </c>
      <c r="BN10" s="2">
        <v>72.85</v>
      </c>
      <c r="BO10" s="2" t="s">
        <v>151</v>
      </c>
      <c r="BP10" s="2" t="s">
        <v>144</v>
      </c>
      <c r="BQ10" s="2" t="s">
        <v>780</v>
      </c>
      <c r="BR10" s="2">
        <v>2011</v>
      </c>
      <c r="BS10" s="2" t="s">
        <v>781</v>
      </c>
      <c r="BT10" s="2" t="s">
        <v>487</v>
      </c>
      <c r="BU10" s="2">
        <v>854</v>
      </c>
      <c r="BV10" s="2">
        <v>1100</v>
      </c>
      <c r="BW10" s="2">
        <v>77.64</v>
      </c>
      <c r="DV10" s="2" t="s">
        <v>153</v>
      </c>
      <c r="DW10" s="2" t="s">
        <v>144</v>
      </c>
      <c r="DX10" s="2">
        <v>2013</v>
      </c>
      <c r="DY10" s="2">
        <v>94</v>
      </c>
      <c r="DZ10" s="2">
        <v>150</v>
      </c>
      <c r="EA10" s="2">
        <v>62.67</v>
      </c>
      <c r="FH10" s="5">
        <f t="shared" si="0"/>
        <v>21.1</v>
      </c>
      <c r="FI10" s="5">
        <f t="shared" si="1"/>
        <v>23.2909</v>
      </c>
      <c r="FJ10" s="5">
        <f t="shared" si="2"/>
        <v>12.5333</v>
      </c>
      <c r="FK10" s="5">
        <f t="shared" si="3"/>
        <v>7.285</v>
      </c>
      <c r="FL10" s="5">
        <f t="shared" si="4"/>
        <v>0</v>
      </c>
      <c r="FM10" s="5">
        <f t="shared" si="5"/>
        <v>0</v>
      </c>
      <c r="FN10" s="5">
        <f t="shared" si="6"/>
        <v>64.2092</v>
      </c>
    </row>
    <row r="11" spans="1:170" s="2" customFormat="1" ht="15">
      <c r="A11" s="2">
        <v>10</v>
      </c>
      <c r="B11" s="2" t="s">
        <v>1002</v>
      </c>
      <c r="C11" s="2" t="s">
        <v>1003</v>
      </c>
      <c r="D11" s="2" t="s">
        <v>595</v>
      </c>
      <c r="E11" s="2" t="s">
        <v>1004</v>
      </c>
      <c r="F11" s="2" t="s">
        <v>1005</v>
      </c>
      <c r="G11" s="2" t="s">
        <v>142</v>
      </c>
      <c r="H11" s="2" t="s">
        <v>143</v>
      </c>
      <c r="I11" s="2" t="s">
        <v>144</v>
      </c>
      <c r="J11" s="2" t="s">
        <v>144</v>
      </c>
      <c r="K11" s="2" t="s">
        <v>145</v>
      </c>
      <c r="L11" s="2" t="s">
        <v>146</v>
      </c>
      <c r="M11" s="2" t="s">
        <v>146</v>
      </c>
      <c r="N11" s="2" t="s">
        <v>146</v>
      </c>
      <c r="O11" s="2" t="s">
        <v>147</v>
      </c>
      <c r="P11" s="2" t="s">
        <v>147</v>
      </c>
      <c r="Q11" s="2" t="s">
        <v>1006</v>
      </c>
      <c r="R11" s="2" t="s">
        <v>1007</v>
      </c>
      <c r="S11" s="2" t="s">
        <v>1008</v>
      </c>
      <c r="T11" s="2" t="s">
        <v>148</v>
      </c>
      <c r="U11" s="2" t="s">
        <v>148</v>
      </c>
      <c r="V11" s="2" t="s">
        <v>281</v>
      </c>
      <c r="W11" s="2" t="s">
        <v>1009</v>
      </c>
      <c r="X11" s="2" t="s">
        <v>1010</v>
      </c>
      <c r="Y11" s="2" t="s">
        <v>1008</v>
      </c>
      <c r="Z11" s="2" t="s">
        <v>148</v>
      </c>
      <c r="AA11" s="2" t="s">
        <v>148</v>
      </c>
      <c r="AB11" s="2" t="s">
        <v>281</v>
      </c>
      <c r="AC11" s="2" t="s">
        <v>1009</v>
      </c>
      <c r="AD11" s="2" t="s">
        <v>1010</v>
      </c>
      <c r="AE11" s="2" t="s">
        <v>149</v>
      </c>
      <c r="AF11" s="2" t="s">
        <v>144</v>
      </c>
      <c r="AG11" s="2" t="s">
        <v>1011</v>
      </c>
      <c r="AH11" s="2">
        <v>2005</v>
      </c>
      <c r="AI11" s="2" t="s">
        <v>1012</v>
      </c>
      <c r="AJ11" s="2" t="s">
        <v>307</v>
      </c>
      <c r="AK11" s="2">
        <v>1456</v>
      </c>
      <c r="AL11" s="2">
        <v>2400</v>
      </c>
      <c r="AM11" s="2">
        <v>60.67</v>
      </c>
      <c r="BF11" s="2" t="s">
        <v>170</v>
      </c>
      <c r="BG11" s="2" t="s">
        <v>144</v>
      </c>
      <c r="BH11" s="2" t="s">
        <v>1013</v>
      </c>
      <c r="BI11" s="2">
        <v>2008</v>
      </c>
      <c r="BJ11" s="2" t="s">
        <v>675</v>
      </c>
      <c r="BK11" s="2" t="s">
        <v>307</v>
      </c>
      <c r="BL11" s="2">
        <v>861</v>
      </c>
      <c r="BM11" s="2">
        <v>1600</v>
      </c>
      <c r="BN11" s="2">
        <v>53.81</v>
      </c>
      <c r="BO11" s="2" t="s">
        <v>151</v>
      </c>
      <c r="BP11" s="2" t="s">
        <v>144</v>
      </c>
      <c r="BQ11" s="2" t="s">
        <v>1014</v>
      </c>
      <c r="BR11" s="2">
        <v>2006</v>
      </c>
      <c r="BS11" s="2" t="s">
        <v>359</v>
      </c>
      <c r="BT11" s="2" t="s">
        <v>307</v>
      </c>
      <c r="BU11" s="2">
        <v>789</v>
      </c>
      <c r="BV11" s="2">
        <v>1200</v>
      </c>
      <c r="BW11" s="2">
        <v>65.75</v>
      </c>
      <c r="CY11" s="2" t="s">
        <v>284</v>
      </c>
      <c r="CZ11" s="2" t="s">
        <v>144</v>
      </c>
      <c r="DA11" s="2" t="s">
        <v>1015</v>
      </c>
      <c r="DB11" s="2">
        <v>2009</v>
      </c>
      <c r="DC11" s="2" t="s">
        <v>675</v>
      </c>
      <c r="DD11" s="2" t="s">
        <v>1016</v>
      </c>
      <c r="DE11" s="2">
        <v>253</v>
      </c>
      <c r="DF11" s="2">
        <v>400</v>
      </c>
      <c r="DG11" s="2">
        <v>63.25</v>
      </c>
      <c r="DQ11" s="2" t="s">
        <v>1017</v>
      </c>
      <c r="DR11" s="2" t="s">
        <v>1018</v>
      </c>
      <c r="DS11" s="2">
        <v>2013</v>
      </c>
      <c r="DT11" s="2" t="s">
        <v>675</v>
      </c>
      <c r="DU11" s="2" t="s">
        <v>1019</v>
      </c>
      <c r="DV11" s="2" t="s">
        <v>153</v>
      </c>
      <c r="DW11" s="2" t="s">
        <v>144</v>
      </c>
      <c r="DX11" s="2">
        <v>2013</v>
      </c>
      <c r="DY11" s="2">
        <v>94</v>
      </c>
      <c r="DZ11" s="2">
        <v>150</v>
      </c>
      <c r="EA11" s="2">
        <v>62.67</v>
      </c>
      <c r="FH11" s="5">
        <f t="shared" si="0"/>
        <v>18.2</v>
      </c>
      <c r="FI11" s="5">
        <f t="shared" si="1"/>
        <v>19.725</v>
      </c>
      <c r="FJ11" s="5">
        <f t="shared" si="2"/>
        <v>12.5333</v>
      </c>
      <c r="FK11" s="5">
        <f t="shared" si="3"/>
        <v>5.3813</v>
      </c>
      <c r="FL11" s="5">
        <f t="shared" si="4"/>
        <v>3.1625</v>
      </c>
      <c r="FM11" s="5">
        <v>5</v>
      </c>
      <c r="FN11" s="5">
        <f t="shared" si="6"/>
        <v>64.0021</v>
      </c>
    </row>
    <row r="12" spans="1:170" s="2" customFormat="1" ht="15">
      <c r="A12" s="2">
        <v>11</v>
      </c>
      <c r="B12" s="2" t="s">
        <v>318</v>
      </c>
      <c r="C12" s="2" t="s">
        <v>319</v>
      </c>
      <c r="D12" s="2" t="s">
        <v>320</v>
      </c>
      <c r="E12" s="2" t="s">
        <v>321</v>
      </c>
      <c r="F12" s="2" t="s">
        <v>322</v>
      </c>
      <c r="G12" s="2" t="s">
        <v>178</v>
      </c>
      <c r="H12" s="2" t="s">
        <v>143</v>
      </c>
      <c r="I12" s="2" t="s">
        <v>144</v>
      </c>
      <c r="J12" s="2" t="s">
        <v>144</v>
      </c>
      <c r="K12" s="2" t="s">
        <v>185</v>
      </c>
      <c r="L12" s="2" t="s">
        <v>146</v>
      </c>
      <c r="M12" s="2" t="s">
        <v>146</v>
      </c>
      <c r="N12" s="2" t="s">
        <v>146</v>
      </c>
      <c r="O12" s="2" t="s">
        <v>147</v>
      </c>
      <c r="P12" s="2" t="s">
        <v>147</v>
      </c>
      <c r="Q12" s="2" t="s">
        <v>323</v>
      </c>
      <c r="R12" s="2" t="s">
        <v>324</v>
      </c>
      <c r="S12" s="2" t="s">
        <v>325</v>
      </c>
      <c r="T12" s="2" t="s">
        <v>189</v>
      </c>
      <c r="U12" s="2" t="s">
        <v>190</v>
      </c>
      <c r="V12" s="2" t="s">
        <v>191</v>
      </c>
      <c r="W12" s="2" t="s">
        <v>323</v>
      </c>
      <c r="X12" s="2" t="s">
        <v>324</v>
      </c>
      <c r="Y12" s="2" t="s">
        <v>325</v>
      </c>
      <c r="Z12" s="2" t="s">
        <v>189</v>
      </c>
      <c r="AA12" s="2" t="s">
        <v>190</v>
      </c>
      <c r="AB12" s="2" t="s">
        <v>191</v>
      </c>
      <c r="AC12" s="2" t="s">
        <v>323</v>
      </c>
      <c r="AD12" s="2" t="s">
        <v>324</v>
      </c>
      <c r="AE12" s="2" t="s">
        <v>149</v>
      </c>
      <c r="AF12" s="2" t="s">
        <v>144</v>
      </c>
      <c r="AG12" s="2" t="s">
        <v>326</v>
      </c>
      <c r="AH12" s="2">
        <v>2001</v>
      </c>
      <c r="AI12" s="2" t="s">
        <v>327</v>
      </c>
      <c r="AJ12" s="2" t="s">
        <v>195</v>
      </c>
      <c r="AK12" s="2">
        <v>1557</v>
      </c>
      <c r="AL12" s="2">
        <v>2400</v>
      </c>
      <c r="AM12" s="2">
        <v>64.88</v>
      </c>
      <c r="BF12" s="2" t="s">
        <v>170</v>
      </c>
      <c r="BG12" s="2" t="s">
        <v>144</v>
      </c>
      <c r="BH12" s="2" t="s">
        <v>328</v>
      </c>
      <c r="BI12" s="2">
        <v>2005</v>
      </c>
      <c r="BJ12" s="2" t="s">
        <v>172</v>
      </c>
      <c r="BK12" s="2" t="s">
        <v>195</v>
      </c>
      <c r="BL12" s="2">
        <v>462</v>
      </c>
      <c r="BM12" s="2">
        <v>800</v>
      </c>
      <c r="BN12" s="2">
        <v>57.75</v>
      </c>
      <c r="BO12" s="2" t="s">
        <v>151</v>
      </c>
      <c r="BP12" s="2" t="s">
        <v>144</v>
      </c>
      <c r="BQ12" s="2" t="s">
        <v>329</v>
      </c>
      <c r="BR12" s="2">
        <v>2011</v>
      </c>
      <c r="BS12" s="2" t="s">
        <v>330</v>
      </c>
      <c r="BT12" s="2" t="s">
        <v>195</v>
      </c>
      <c r="BU12" s="2">
        <v>891</v>
      </c>
      <c r="BV12" s="2">
        <v>1200</v>
      </c>
      <c r="BW12" s="2">
        <v>74.25</v>
      </c>
      <c r="CY12" s="2" t="s">
        <v>284</v>
      </c>
      <c r="CZ12" s="2" t="s">
        <v>144</v>
      </c>
      <c r="DA12" s="2" t="s">
        <v>331</v>
      </c>
      <c r="DB12" s="2">
        <v>2008</v>
      </c>
      <c r="DC12" s="2" t="s">
        <v>172</v>
      </c>
      <c r="DD12" s="2" t="s">
        <v>332</v>
      </c>
      <c r="DE12" s="2">
        <v>256</v>
      </c>
      <c r="DF12" s="2">
        <v>400</v>
      </c>
      <c r="DG12" s="2">
        <v>64</v>
      </c>
      <c r="DV12" s="2" t="s">
        <v>153</v>
      </c>
      <c r="DW12" s="2" t="s">
        <v>144</v>
      </c>
      <c r="DX12" s="2">
        <v>2011</v>
      </c>
      <c r="DY12" s="2">
        <v>97</v>
      </c>
      <c r="DZ12" s="2">
        <v>150</v>
      </c>
      <c r="EA12" s="2">
        <v>64.67</v>
      </c>
      <c r="EB12" s="2" t="s">
        <v>185</v>
      </c>
      <c r="EC12" s="2" t="s">
        <v>199</v>
      </c>
      <c r="ED12" s="2" t="s">
        <v>190</v>
      </c>
      <c r="EE12" s="2" t="s">
        <v>200</v>
      </c>
      <c r="EF12" s="2" t="s">
        <v>333</v>
      </c>
      <c r="FH12" s="5">
        <f t="shared" si="0"/>
        <v>19.4625</v>
      </c>
      <c r="FI12" s="5">
        <f t="shared" si="1"/>
        <v>22.275</v>
      </c>
      <c r="FJ12" s="5">
        <f t="shared" si="2"/>
        <v>12.9333</v>
      </c>
      <c r="FK12" s="5">
        <f t="shared" si="3"/>
        <v>5.775</v>
      </c>
      <c r="FL12" s="5">
        <f t="shared" si="4"/>
        <v>3.2</v>
      </c>
      <c r="FM12" s="5">
        <f aca="true" t="shared" si="7" ref="FM12:FM34">DQ12</f>
        <v>0</v>
      </c>
      <c r="FN12" s="5">
        <f t="shared" si="6"/>
        <v>63.6458</v>
      </c>
    </row>
    <row r="13" spans="1:170" s="2" customFormat="1" ht="15">
      <c r="A13" s="2">
        <v>12</v>
      </c>
      <c r="B13" s="2" t="s">
        <v>558</v>
      </c>
      <c r="C13" s="2" t="s">
        <v>559</v>
      </c>
      <c r="D13" s="2" t="s">
        <v>560</v>
      </c>
      <c r="E13" s="2" t="s">
        <v>561</v>
      </c>
      <c r="F13" s="2" t="s">
        <v>562</v>
      </c>
      <c r="G13" s="2" t="s">
        <v>142</v>
      </c>
      <c r="H13" s="2" t="s">
        <v>159</v>
      </c>
      <c r="I13" s="2" t="s">
        <v>144</v>
      </c>
      <c r="J13" s="2" t="s">
        <v>144</v>
      </c>
      <c r="K13" s="2" t="s">
        <v>145</v>
      </c>
      <c r="L13" s="2" t="s">
        <v>146</v>
      </c>
      <c r="M13" s="2" t="s">
        <v>146</v>
      </c>
      <c r="N13" s="2" t="s">
        <v>146</v>
      </c>
      <c r="O13" s="2" t="s">
        <v>147</v>
      </c>
      <c r="P13" s="2" t="s">
        <v>147</v>
      </c>
      <c r="Q13" s="2" t="s">
        <v>563</v>
      </c>
      <c r="R13" s="2" t="s">
        <v>564</v>
      </c>
      <c r="S13" s="2" t="s">
        <v>565</v>
      </c>
      <c r="T13" s="2" t="s">
        <v>304</v>
      </c>
      <c r="U13" s="2" t="s">
        <v>179</v>
      </c>
      <c r="V13" s="2" t="s">
        <v>305</v>
      </c>
      <c r="W13" s="2" t="s">
        <v>563</v>
      </c>
      <c r="X13" s="2" t="s">
        <v>564</v>
      </c>
      <c r="Y13" s="2" t="s">
        <v>565</v>
      </c>
      <c r="Z13" s="2" t="s">
        <v>304</v>
      </c>
      <c r="AA13" s="2" t="s">
        <v>179</v>
      </c>
      <c r="AB13" s="2" t="s">
        <v>305</v>
      </c>
      <c r="AC13" s="2" t="s">
        <v>563</v>
      </c>
      <c r="AD13" s="2" t="s">
        <v>564</v>
      </c>
      <c r="AE13" s="2" t="s">
        <v>149</v>
      </c>
      <c r="AF13" s="2" t="s">
        <v>144</v>
      </c>
      <c r="AG13" s="2" t="s">
        <v>566</v>
      </c>
      <c r="AH13" s="2">
        <v>2010</v>
      </c>
      <c r="AI13" s="2" t="s">
        <v>567</v>
      </c>
      <c r="AJ13" s="2" t="s">
        <v>557</v>
      </c>
      <c r="AK13" s="2">
        <v>1738</v>
      </c>
      <c r="AL13" s="2">
        <v>2400</v>
      </c>
      <c r="AM13" s="2">
        <v>72.42</v>
      </c>
      <c r="BF13" s="2" t="s">
        <v>170</v>
      </c>
      <c r="BG13" s="2" t="s">
        <v>144</v>
      </c>
      <c r="BH13" s="2" t="s">
        <v>568</v>
      </c>
      <c r="BI13" s="2">
        <v>2012</v>
      </c>
      <c r="BJ13" s="2" t="s">
        <v>172</v>
      </c>
      <c r="BK13" s="2" t="s">
        <v>557</v>
      </c>
      <c r="BL13" s="2">
        <v>960</v>
      </c>
      <c r="BM13" s="2">
        <v>1600</v>
      </c>
      <c r="BN13" s="2">
        <v>60</v>
      </c>
      <c r="BO13" s="2" t="s">
        <v>151</v>
      </c>
      <c r="BP13" s="2" t="s">
        <v>144</v>
      </c>
      <c r="BQ13" s="2" t="s">
        <v>569</v>
      </c>
      <c r="BR13" s="2">
        <v>2013</v>
      </c>
      <c r="BS13" s="2" t="s">
        <v>350</v>
      </c>
      <c r="BT13" s="2" t="s">
        <v>557</v>
      </c>
      <c r="BU13" s="2">
        <v>869</v>
      </c>
      <c r="BV13" s="2">
        <v>1100</v>
      </c>
      <c r="BW13" s="2">
        <v>79</v>
      </c>
      <c r="DV13" s="2" t="s">
        <v>153</v>
      </c>
      <c r="DW13" s="2" t="s">
        <v>144</v>
      </c>
      <c r="DX13" s="2">
        <v>2013</v>
      </c>
      <c r="DY13" s="2">
        <v>91</v>
      </c>
      <c r="DZ13" s="2">
        <v>150</v>
      </c>
      <c r="EA13" s="2">
        <v>60.67</v>
      </c>
      <c r="FH13" s="5">
        <f t="shared" si="0"/>
        <v>21.725</v>
      </c>
      <c r="FI13" s="5">
        <f t="shared" si="1"/>
        <v>23.7</v>
      </c>
      <c r="FJ13" s="5">
        <f t="shared" si="2"/>
        <v>12.1333</v>
      </c>
      <c r="FK13" s="5">
        <f t="shared" si="3"/>
        <v>6</v>
      </c>
      <c r="FL13" s="5">
        <f t="shared" si="4"/>
        <v>0</v>
      </c>
      <c r="FM13" s="5">
        <f t="shared" si="7"/>
        <v>0</v>
      </c>
      <c r="FN13" s="5">
        <f t="shared" si="6"/>
        <v>63.558299999999996</v>
      </c>
    </row>
    <row r="14" spans="1:170" s="2" customFormat="1" ht="15">
      <c r="A14" s="2">
        <v>13</v>
      </c>
      <c r="B14" s="2" t="s">
        <v>490</v>
      </c>
      <c r="C14" s="2" t="s">
        <v>491</v>
      </c>
      <c r="D14" s="2" t="s">
        <v>492</v>
      </c>
      <c r="E14" s="2" t="s">
        <v>493</v>
      </c>
      <c r="F14" s="2" t="s">
        <v>494</v>
      </c>
      <c r="G14" s="2" t="s">
        <v>142</v>
      </c>
      <c r="H14" s="2" t="s">
        <v>159</v>
      </c>
      <c r="I14" s="2" t="s">
        <v>144</v>
      </c>
      <c r="J14" s="2" t="s">
        <v>144</v>
      </c>
      <c r="K14" s="2" t="s">
        <v>145</v>
      </c>
      <c r="L14" s="2" t="s">
        <v>146</v>
      </c>
      <c r="M14" s="2" t="s">
        <v>146</v>
      </c>
      <c r="N14" s="2" t="s">
        <v>146</v>
      </c>
      <c r="O14" s="2" t="s">
        <v>147</v>
      </c>
      <c r="P14" s="2" t="s">
        <v>147</v>
      </c>
      <c r="Q14" s="2" t="s">
        <v>495</v>
      </c>
      <c r="R14" s="2" t="s">
        <v>496</v>
      </c>
      <c r="S14" s="2" t="s">
        <v>497</v>
      </c>
      <c r="T14" s="2" t="s">
        <v>292</v>
      </c>
      <c r="U14" s="2" t="s">
        <v>282</v>
      </c>
      <c r="V14" s="2" t="s">
        <v>293</v>
      </c>
      <c r="W14" s="2" t="s">
        <v>495</v>
      </c>
      <c r="X14" s="2" t="s">
        <v>498</v>
      </c>
      <c r="Y14" s="2" t="s">
        <v>497</v>
      </c>
      <c r="Z14" s="2" t="s">
        <v>292</v>
      </c>
      <c r="AA14" s="2" t="s">
        <v>282</v>
      </c>
      <c r="AB14" s="2" t="s">
        <v>293</v>
      </c>
      <c r="AC14" s="2" t="s">
        <v>495</v>
      </c>
      <c r="AD14" s="2" t="s">
        <v>498</v>
      </c>
      <c r="AE14" s="2" t="s">
        <v>149</v>
      </c>
      <c r="AF14" s="2" t="s">
        <v>144</v>
      </c>
      <c r="AG14" s="2" t="s">
        <v>499</v>
      </c>
      <c r="AH14" s="2">
        <v>2007</v>
      </c>
      <c r="AI14" s="2" t="s">
        <v>500</v>
      </c>
      <c r="AJ14" s="2" t="s">
        <v>195</v>
      </c>
      <c r="AK14" s="2">
        <v>1556</v>
      </c>
      <c r="AL14" s="2">
        <v>2400</v>
      </c>
      <c r="AM14" s="2">
        <v>64.83</v>
      </c>
      <c r="BF14" s="2" t="s">
        <v>170</v>
      </c>
      <c r="BG14" s="2" t="s">
        <v>144</v>
      </c>
      <c r="BH14" s="2" t="s">
        <v>501</v>
      </c>
      <c r="BI14" s="2">
        <v>2009</v>
      </c>
      <c r="BJ14" s="2" t="s">
        <v>172</v>
      </c>
      <c r="BK14" s="2" t="s">
        <v>502</v>
      </c>
      <c r="BL14" s="2">
        <v>501</v>
      </c>
      <c r="BM14" s="2">
        <v>800</v>
      </c>
      <c r="BN14" s="2">
        <v>62.62</v>
      </c>
      <c r="BO14" s="2" t="s">
        <v>151</v>
      </c>
      <c r="BP14" s="2" t="s">
        <v>144</v>
      </c>
      <c r="BQ14" s="2" t="s">
        <v>503</v>
      </c>
      <c r="BR14" s="2">
        <v>2011</v>
      </c>
      <c r="BS14" s="2" t="s">
        <v>504</v>
      </c>
      <c r="BT14" s="2" t="s">
        <v>195</v>
      </c>
      <c r="BU14" s="2">
        <v>987</v>
      </c>
      <c r="BV14" s="2">
        <v>1200</v>
      </c>
      <c r="BW14" s="2">
        <v>82.25</v>
      </c>
      <c r="DV14" s="2" t="s">
        <v>153</v>
      </c>
      <c r="DW14" s="2" t="s">
        <v>144</v>
      </c>
      <c r="DX14" s="2">
        <v>2011</v>
      </c>
      <c r="DY14" s="2">
        <v>95</v>
      </c>
      <c r="DZ14" s="2">
        <v>150</v>
      </c>
      <c r="EA14" s="2">
        <v>63.33</v>
      </c>
      <c r="FH14" s="5">
        <f t="shared" si="0"/>
        <v>19.45</v>
      </c>
      <c r="FI14" s="5">
        <f t="shared" si="1"/>
        <v>24.675</v>
      </c>
      <c r="FJ14" s="5">
        <f t="shared" si="2"/>
        <v>12.6667</v>
      </c>
      <c r="FK14" s="5">
        <f t="shared" si="3"/>
        <v>6.2625</v>
      </c>
      <c r="FL14" s="5">
        <f t="shared" si="4"/>
        <v>0</v>
      </c>
      <c r="FM14" s="5">
        <f t="shared" si="7"/>
        <v>0</v>
      </c>
      <c r="FN14" s="5">
        <f t="shared" si="6"/>
        <v>63.0542</v>
      </c>
    </row>
    <row r="15" spans="1:170" s="2" customFormat="1" ht="15">
      <c r="A15" s="2">
        <v>14</v>
      </c>
      <c r="B15" s="2" t="s">
        <v>811</v>
      </c>
      <c r="C15" s="2" t="s">
        <v>812</v>
      </c>
      <c r="D15" s="2" t="s">
        <v>813</v>
      </c>
      <c r="E15" s="2" t="s">
        <v>814</v>
      </c>
      <c r="F15" s="2" t="s">
        <v>815</v>
      </c>
      <c r="G15" s="2" t="s">
        <v>142</v>
      </c>
      <c r="H15" s="2" t="s">
        <v>159</v>
      </c>
      <c r="I15" s="2" t="s">
        <v>144</v>
      </c>
      <c r="J15" s="2" t="s">
        <v>144</v>
      </c>
      <c r="K15" s="2" t="s">
        <v>145</v>
      </c>
      <c r="L15" s="2" t="s">
        <v>146</v>
      </c>
      <c r="M15" s="2" t="s">
        <v>146</v>
      </c>
      <c r="N15" s="2" t="s">
        <v>146</v>
      </c>
      <c r="O15" s="2" t="s">
        <v>147</v>
      </c>
      <c r="P15" s="2" t="s">
        <v>147</v>
      </c>
      <c r="Q15" s="2" t="s">
        <v>816</v>
      </c>
      <c r="R15" s="2" t="s">
        <v>817</v>
      </c>
      <c r="S15" s="2" t="s">
        <v>818</v>
      </c>
      <c r="T15" s="2" t="s">
        <v>628</v>
      </c>
      <c r="U15" s="2" t="s">
        <v>223</v>
      </c>
      <c r="V15" s="2" t="s">
        <v>488</v>
      </c>
      <c r="W15" s="2" t="s">
        <v>819</v>
      </c>
      <c r="X15" s="2" t="s">
        <v>820</v>
      </c>
      <c r="Y15" s="2" t="s">
        <v>818</v>
      </c>
      <c r="Z15" s="2" t="s">
        <v>628</v>
      </c>
      <c r="AA15" s="2" t="s">
        <v>223</v>
      </c>
      <c r="AB15" s="2" t="s">
        <v>488</v>
      </c>
      <c r="AC15" s="2" t="s">
        <v>819</v>
      </c>
      <c r="AD15" s="2" t="s">
        <v>820</v>
      </c>
      <c r="AE15" s="2" t="s">
        <v>149</v>
      </c>
      <c r="AF15" s="2" t="s">
        <v>144</v>
      </c>
      <c r="AG15" s="2" t="s">
        <v>821</v>
      </c>
      <c r="AH15" s="2">
        <v>2007</v>
      </c>
      <c r="AI15" s="2" t="s">
        <v>822</v>
      </c>
      <c r="AJ15" s="2" t="s">
        <v>378</v>
      </c>
      <c r="AK15" s="2">
        <v>1230</v>
      </c>
      <c r="AL15" s="2">
        <v>1800</v>
      </c>
      <c r="AM15" s="2">
        <v>68.33</v>
      </c>
      <c r="BF15" s="2" t="s">
        <v>170</v>
      </c>
      <c r="BG15" s="2" t="s">
        <v>144</v>
      </c>
      <c r="BH15" s="2" t="s">
        <v>823</v>
      </c>
      <c r="BI15" s="2">
        <v>2012</v>
      </c>
      <c r="BJ15" s="2" t="s">
        <v>172</v>
      </c>
      <c r="BK15" s="2" t="s">
        <v>824</v>
      </c>
      <c r="BL15" s="2">
        <v>491</v>
      </c>
      <c r="BM15" s="2">
        <v>900</v>
      </c>
      <c r="BN15" s="2">
        <v>54.56</v>
      </c>
      <c r="BO15" s="2" t="s">
        <v>151</v>
      </c>
      <c r="BP15" s="2" t="s">
        <v>144</v>
      </c>
      <c r="BQ15" s="2" t="s">
        <v>825</v>
      </c>
      <c r="BR15" s="2">
        <v>2009</v>
      </c>
      <c r="BS15" s="2" t="s">
        <v>826</v>
      </c>
      <c r="BT15" s="2" t="s">
        <v>827</v>
      </c>
      <c r="BU15" s="2">
        <v>768</v>
      </c>
      <c r="BV15" s="2">
        <v>1000</v>
      </c>
      <c r="BW15" s="2">
        <v>76.8</v>
      </c>
      <c r="DV15" s="2" t="s">
        <v>153</v>
      </c>
      <c r="DW15" s="2" t="s">
        <v>144</v>
      </c>
      <c r="DX15" s="2">
        <v>2011</v>
      </c>
      <c r="DY15" s="2">
        <v>105</v>
      </c>
      <c r="DZ15" s="2">
        <v>150</v>
      </c>
      <c r="EA15" s="2">
        <v>70</v>
      </c>
      <c r="FH15" s="5">
        <f t="shared" si="0"/>
        <v>20.5</v>
      </c>
      <c r="FI15" s="5">
        <f t="shared" si="1"/>
        <v>23.04</v>
      </c>
      <c r="FJ15" s="5">
        <f t="shared" si="2"/>
        <v>14</v>
      </c>
      <c r="FK15" s="5">
        <f t="shared" si="3"/>
        <v>5.4556</v>
      </c>
      <c r="FL15" s="5">
        <f t="shared" si="4"/>
        <v>0</v>
      </c>
      <c r="FM15" s="5">
        <f t="shared" si="7"/>
        <v>0</v>
      </c>
      <c r="FN15" s="5">
        <f t="shared" si="6"/>
        <v>62.995599999999996</v>
      </c>
    </row>
    <row r="16" spans="1:170" s="2" customFormat="1" ht="15">
      <c r="A16" s="2">
        <v>15</v>
      </c>
      <c r="B16" s="2" t="s">
        <v>263</v>
      </c>
      <c r="C16" s="2" t="s">
        <v>264</v>
      </c>
      <c r="D16" s="2" t="s">
        <v>265</v>
      </c>
      <c r="E16" s="2" t="s">
        <v>266</v>
      </c>
      <c r="F16" s="2" t="s">
        <v>267</v>
      </c>
      <c r="G16" s="2" t="s">
        <v>142</v>
      </c>
      <c r="H16" s="2" t="s">
        <v>159</v>
      </c>
      <c r="I16" s="2" t="s">
        <v>144</v>
      </c>
      <c r="J16" s="2" t="s">
        <v>144</v>
      </c>
      <c r="K16" s="2" t="s">
        <v>145</v>
      </c>
      <c r="L16" s="2" t="s">
        <v>146</v>
      </c>
      <c r="M16" s="2" t="s">
        <v>146</v>
      </c>
      <c r="N16" s="2" t="s">
        <v>146</v>
      </c>
      <c r="O16" s="2" t="s">
        <v>147</v>
      </c>
      <c r="P16" s="2" t="s">
        <v>147</v>
      </c>
      <c r="Q16" s="2" t="s">
        <v>268</v>
      </c>
      <c r="R16" s="2" t="s">
        <v>269</v>
      </c>
      <c r="S16" s="2" t="s">
        <v>270</v>
      </c>
      <c r="T16" s="2" t="s">
        <v>255</v>
      </c>
      <c r="U16" s="2" t="s">
        <v>190</v>
      </c>
      <c r="V16" s="2" t="s">
        <v>271</v>
      </c>
      <c r="W16" s="2" t="s">
        <v>268</v>
      </c>
      <c r="X16" s="2" t="s">
        <v>272</v>
      </c>
      <c r="Y16" s="2" t="s">
        <v>270</v>
      </c>
      <c r="Z16" s="2" t="s">
        <v>255</v>
      </c>
      <c r="AA16" s="2" t="s">
        <v>190</v>
      </c>
      <c r="AB16" s="2" t="s">
        <v>271</v>
      </c>
      <c r="AC16" s="2" t="s">
        <v>268</v>
      </c>
      <c r="AD16" s="2" t="s">
        <v>272</v>
      </c>
      <c r="AE16" s="2" t="s">
        <v>149</v>
      </c>
      <c r="AF16" s="2" t="s">
        <v>144</v>
      </c>
      <c r="AG16" s="2" t="s">
        <v>273</v>
      </c>
      <c r="AH16" s="2">
        <v>2009</v>
      </c>
      <c r="AI16" s="2" t="s">
        <v>274</v>
      </c>
      <c r="AJ16" s="2" t="s">
        <v>275</v>
      </c>
      <c r="AK16" s="2">
        <v>1446</v>
      </c>
      <c r="AL16" s="2">
        <v>2400</v>
      </c>
      <c r="AM16" s="2">
        <v>60.25</v>
      </c>
      <c r="BF16" s="2" t="s">
        <v>170</v>
      </c>
      <c r="BG16" s="2" t="s">
        <v>144</v>
      </c>
      <c r="BH16" s="2" t="s">
        <v>276</v>
      </c>
      <c r="BI16" s="2">
        <v>2011</v>
      </c>
      <c r="BJ16" s="2" t="s">
        <v>277</v>
      </c>
      <c r="BK16" s="2" t="s">
        <v>278</v>
      </c>
      <c r="BL16" s="2">
        <v>481</v>
      </c>
      <c r="BM16" s="2">
        <v>650</v>
      </c>
      <c r="BN16" s="2">
        <v>74</v>
      </c>
      <c r="BO16" s="2" t="s">
        <v>151</v>
      </c>
      <c r="BP16" s="2" t="s">
        <v>144</v>
      </c>
      <c r="BQ16" s="2" t="s">
        <v>279</v>
      </c>
      <c r="BR16" s="2">
        <v>2010</v>
      </c>
      <c r="BS16" s="2" t="s">
        <v>280</v>
      </c>
      <c r="BT16" s="2" t="s">
        <v>275</v>
      </c>
      <c r="BU16" s="2">
        <v>981</v>
      </c>
      <c r="BV16" s="2">
        <v>1200</v>
      </c>
      <c r="BW16" s="2">
        <v>81.75</v>
      </c>
      <c r="DV16" s="2" t="s">
        <v>153</v>
      </c>
      <c r="DW16" s="2" t="s">
        <v>144</v>
      </c>
      <c r="DX16" s="2">
        <v>2011</v>
      </c>
      <c r="DY16" s="2">
        <v>97</v>
      </c>
      <c r="DZ16" s="2">
        <v>150</v>
      </c>
      <c r="EA16" s="2">
        <v>64.67</v>
      </c>
      <c r="FH16" s="5">
        <f t="shared" si="0"/>
        <v>18.075</v>
      </c>
      <c r="FI16" s="5">
        <f t="shared" si="1"/>
        <v>24.525</v>
      </c>
      <c r="FJ16" s="5">
        <f t="shared" si="2"/>
        <v>12.9333</v>
      </c>
      <c r="FK16" s="5">
        <f t="shared" si="3"/>
        <v>7.4</v>
      </c>
      <c r="FL16" s="5">
        <f t="shared" si="4"/>
        <v>0</v>
      </c>
      <c r="FM16" s="5">
        <f t="shared" si="7"/>
        <v>0</v>
      </c>
      <c r="FN16" s="5">
        <f t="shared" si="6"/>
        <v>62.933299999999996</v>
      </c>
    </row>
    <row r="17" spans="1:170" s="2" customFormat="1" ht="15">
      <c r="A17" s="2">
        <v>16</v>
      </c>
      <c r="B17" s="2" t="s">
        <v>1020</v>
      </c>
      <c r="C17" s="2" t="s">
        <v>380</v>
      </c>
      <c r="D17" s="2" t="s">
        <v>1021</v>
      </c>
      <c r="E17" s="2" t="s">
        <v>469</v>
      </c>
      <c r="F17" s="2" t="s">
        <v>1022</v>
      </c>
      <c r="G17" s="2" t="s">
        <v>142</v>
      </c>
      <c r="H17" s="2" t="s">
        <v>159</v>
      </c>
      <c r="I17" s="2" t="s">
        <v>144</v>
      </c>
      <c r="J17" s="2" t="s">
        <v>144</v>
      </c>
      <c r="K17" s="2" t="s">
        <v>145</v>
      </c>
      <c r="L17" s="2" t="s">
        <v>146</v>
      </c>
      <c r="M17" s="2" t="s">
        <v>146</v>
      </c>
      <c r="N17" s="2" t="s">
        <v>146</v>
      </c>
      <c r="O17" s="2" t="s">
        <v>147</v>
      </c>
      <c r="P17" s="2" t="s">
        <v>147</v>
      </c>
      <c r="Q17" s="2" t="s">
        <v>1023</v>
      </c>
      <c r="R17" s="2" t="s">
        <v>1024</v>
      </c>
      <c r="S17" s="2" t="s">
        <v>1025</v>
      </c>
      <c r="T17" s="2" t="s">
        <v>246</v>
      </c>
      <c r="U17" s="2" t="s">
        <v>246</v>
      </c>
      <c r="V17" s="2" t="s">
        <v>355</v>
      </c>
      <c r="W17" s="2" t="s">
        <v>1023</v>
      </c>
      <c r="X17" s="2" t="s">
        <v>1026</v>
      </c>
      <c r="Y17" s="2" t="s">
        <v>1025</v>
      </c>
      <c r="Z17" s="2" t="s">
        <v>246</v>
      </c>
      <c r="AA17" s="2" t="s">
        <v>246</v>
      </c>
      <c r="AB17" s="2" t="s">
        <v>355</v>
      </c>
      <c r="AC17" s="2" t="s">
        <v>1023</v>
      </c>
      <c r="AD17" s="2" t="s">
        <v>1026</v>
      </c>
      <c r="AE17" s="2" t="s">
        <v>149</v>
      </c>
      <c r="AF17" s="2" t="s">
        <v>144</v>
      </c>
      <c r="AG17" s="2" t="s">
        <v>1027</v>
      </c>
      <c r="AH17" s="2">
        <v>2007</v>
      </c>
      <c r="AI17" s="2" t="s">
        <v>1028</v>
      </c>
      <c r="AJ17" s="2" t="s">
        <v>631</v>
      </c>
      <c r="AK17" s="2">
        <v>1715</v>
      </c>
      <c r="AL17" s="2">
        <v>2400</v>
      </c>
      <c r="AM17" s="2">
        <v>71.46</v>
      </c>
      <c r="BF17" s="2" t="s">
        <v>170</v>
      </c>
      <c r="BG17" s="2" t="s">
        <v>144</v>
      </c>
      <c r="BH17" s="2" t="s">
        <v>1029</v>
      </c>
      <c r="BI17" s="2">
        <v>2010</v>
      </c>
      <c r="BJ17" s="2" t="s">
        <v>172</v>
      </c>
      <c r="BK17" s="2" t="s">
        <v>631</v>
      </c>
      <c r="BL17" s="2">
        <v>489</v>
      </c>
      <c r="BM17" s="2">
        <v>800</v>
      </c>
      <c r="BN17" s="2">
        <v>61.12</v>
      </c>
      <c r="BO17" s="2" t="s">
        <v>151</v>
      </c>
      <c r="BP17" s="2" t="s">
        <v>144</v>
      </c>
      <c r="BQ17" s="2" t="s">
        <v>1030</v>
      </c>
      <c r="BR17" s="2">
        <v>2011</v>
      </c>
      <c r="BS17" s="2" t="s">
        <v>489</v>
      </c>
      <c r="BT17" s="2" t="s">
        <v>631</v>
      </c>
      <c r="BU17" s="2">
        <v>826</v>
      </c>
      <c r="BV17" s="2">
        <v>1100</v>
      </c>
      <c r="BW17" s="2">
        <v>75.09</v>
      </c>
      <c r="DV17" s="2" t="s">
        <v>153</v>
      </c>
      <c r="DW17" s="2" t="s">
        <v>144</v>
      </c>
      <c r="DX17" s="2">
        <v>2011</v>
      </c>
      <c r="DY17" s="2">
        <v>96</v>
      </c>
      <c r="DZ17" s="2">
        <v>150</v>
      </c>
      <c r="EA17" s="2">
        <v>64</v>
      </c>
      <c r="FH17" s="5">
        <f t="shared" si="0"/>
        <v>21.4375</v>
      </c>
      <c r="FI17" s="5">
        <f t="shared" si="1"/>
        <v>22.5273</v>
      </c>
      <c r="FJ17" s="5">
        <f t="shared" si="2"/>
        <v>12.8</v>
      </c>
      <c r="FK17" s="5">
        <f t="shared" si="3"/>
        <v>6.1125</v>
      </c>
      <c r="FL17" s="5">
        <f t="shared" si="4"/>
        <v>0</v>
      </c>
      <c r="FM17" s="5">
        <f t="shared" si="7"/>
        <v>0</v>
      </c>
      <c r="FN17" s="5">
        <f t="shared" si="6"/>
        <v>62.87729999999999</v>
      </c>
    </row>
    <row r="18" spans="1:170" s="2" customFormat="1" ht="15">
      <c r="A18" s="2">
        <v>17</v>
      </c>
      <c r="B18" s="2" t="s">
        <v>632</v>
      </c>
      <c r="C18" s="2" t="s">
        <v>633</v>
      </c>
      <c r="D18" s="2" t="s">
        <v>634</v>
      </c>
      <c r="E18" s="2" t="s">
        <v>635</v>
      </c>
      <c r="F18" s="2" t="s">
        <v>636</v>
      </c>
      <c r="G18" s="2" t="s">
        <v>142</v>
      </c>
      <c r="H18" s="2" t="s">
        <v>143</v>
      </c>
      <c r="I18" s="2" t="s">
        <v>144</v>
      </c>
      <c r="J18" s="2" t="s">
        <v>144</v>
      </c>
      <c r="K18" s="2" t="s">
        <v>145</v>
      </c>
      <c r="L18" s="2" t="s">
        <v>146</v>
      </c>
      <c r="M18" s="2" t="s">
        <v>146</v>
      </c>
      <c r="N18" s="2" t="s">
        <v>146</v>
      </c>
      <c r="O18" s="2" t="s">
        <v>147</v>
      </c>
      <c r="P18" s="2" t="s">
        <v>147</v>
      </c>
      <c r="Q18" s="2" t="s">
        <v>637</v>
      </c>
      <c r="R18" s="2" t="s">
        <v>638</v>
      </c>
      <c r="S18" s="2" t="s">
        <v>639</v>
      </c>
      <c r="T18" s="2" t="s">
        <v>190</v>
      </c>
      <c r="U18" s="2" t="s">
        <v>190</v>
      </c>
      <c r="V18" s="2" t="s">
        <v>446</v>
      </c>
      <c r="W18" s="2" t="s">
        <v>637</v>
      </c>
      <c r="X18" s="2" t="s">
        <v>640</v>
      </c>
      <c r="Y18" s="2" t="s">
        <v>639</v>
      </c>
      <c r="Z18" s="2" t="s">
        <v>190</v>
      </c>
      <c r="AA18" s="2" t="s">
        <v>190</v>
      </c>
      <c r="AB18" s="2" t="s">
        <v>446</v>
      </c>
      <c r="AC18" s="2" t="s">
        <v>637</v>
      </c>
      <c r="AD18" s="2" t="s">
        <v>640</v>
      </c>
      <c r="AE18" s="2" t="s">
        <v>149</v>
      </c>
      <c r="AF18" s="2" t="s">
        <v>144</v>
      </c>
      <c r="AG18" s="2" t="s">
        <v>641</v>
      </c>
      <c r="AH18" s="2">
        <v>2010</v>
      </c>
      <c r="AI18" s="2" t="s">
        <v>642</v>
      </c>
      <c r="AJ18" s="2" t="s">
        <v>195</v>
      </c>
      <c r="AK18" s="2">
        <v>1645</v>
      </c>
      <c r="AL18" s="2">
        <v>2400</v>
      </c>
      <c r="AM18" s="2">
        <v>68.54</v>
      </c>
      <c r="BF18" s="2" t="s">
        <v>170</v>
      </c>
      <c r="BG18" s="2" t="s">
        <v>144</v>
      </c>
      <c r="BH18" s="2" t="s">
        <v>643</v>
      </c>
      <c r="BI18" s="2">
        <v>2012</v>
      </c>
      <c r="BJ18" s="2" t="s">
        <v>644</v>
      </c>
      <c r="BK18" s="2" t="s">
        <v>195</v>
      </c>
      <c r="BL18" s="2">
        <v>446</v>
      </c>
      <c r="BM18" s="2">
        <v>600</v>
      </c>
      <c r="BN18" s="2">
        <v>74.33</v>
      </c>
      <c r="BO18" s="2" t="s">
        <v>151</v>
      </c>
      <c r="BP18" s="2" t="s">
        <v>144</v>
      </c>
      <c r="BQ18" s="2" t="s">
        <v>645</v>
      </c>
      <c r="BR18" s="2">
        <v>2011</v>
      </c>
      <c r="BS18" s="2" t="s">
        <v>646</v>
      </c>
      <c r="BT18" s="2" t="s">
        <v>195</v>
      </c>
      <c r="BU18" s="2">
        <v>907</v>
      </c>
      <c r="BV18" s="2">
        <v>1200</v>
      </c>
      <c r="BW18" s="2">
        <v>75.58</v>
      </c>
      <c r="DV18" s="2" t="s">
        <v>153</v>
      </c>
      <c r="DW18" s="2" t="s">
        <v>144</v>
      </c>
      <c r="DX18" s="2">
        <v>2011</v>
      </c>
      <c r="DY18" s="2">
        <v>91</v>
      </c>
      <c r="DZ18" s="2">
        <v>150</v>
      </c>
      <c r="EA18" s="2">
        <v>60.67</v>
      </c>
      <c r="FH18" s="5">
        <f t="shared" si="0"/>
        <v>20.5625</v>
      </c>
      <c r="FI18" s="5">
        <f t="shared" si="1"/>
        <v>22.675</v>
      </c>
      <c r="FJ18" s="5">
        <f t="shared" si="2"/>
        <v>12.1333</v>
      </c>
      <c r="FK18" s="5">
        <f t="shared" si="3"/>
        <v>7.4333</v>
      </c>
      <c r="FL18" s="5">
        <f t="shared" si="4"/>
        <v>0</v>
      </c>
      <c r="FM18" s="5">
        <f t="shared" si="7"/>
        <v>0</v>
      </c>
      <c r="FN18" s="5">
        <f t="shared" si="6"/>
        <v>62.8041</v>
      </c>
    </row>
    <row r="19" spans="1:170" s="2" customFormat="1" ht="15">
      <c r="A19" s="2">
        <v>18</v>
      </c>
      <c r="B19" s="2" t="s">
        <v>726</v>
      </c>
      <c r="C19" s="2" t="s">
        <v>727</v>
      </c>
      <c r="D19" s="2" t="s">
        <v>728</v>
      </c>
      <c r="E19" s="2" t="s">
        <v>729</v>
      </c>
      <c r="F19" s="2" t="s">
        <v>730</v>
      </c>
      <c r="G19" s="2" t="s">
        <v>142</v>
      </c>
      <c r="H19" s="2" t="s">
        <v>159</v>
      </c>
      <c r="I19" s="2" t="s">
        <v>144</v>
      </c>
      <c r="J19" s="2" t="s">
        <v>144</v>
      </c>
      <c r="K19" s="2" t="s">
        <v>145</v>
      </c>
      <c r="L19" s="2" t="s">
        <v>146</v>
      </c>
      <c r="M19" s="2" t="s">
        <v>146</v>
      </c>
      <c r="N19" s="2" t="s">
        <v>146</v>
      </c>
      <c r="O19" s="2" t="s">
        <v>147</v>
      </c>
      <c r="P19" s="2" t="s">
        <v>147</v>
      </c>
      <c r="Q19" s="2" t="s">
        <v>731</v>
      </c>
      <c r="R19" s="2" t="s">
        <v>732</v>
      </c>
      <c r="S19" s="2" t="s">
        <v>733</v>
      </c>
      <c r="T19" s="2" t="s">
        <v>235</v>
      </c>
      <c r="U19" s="2" t="s">
        <v>235</v>
      </c>
      <c r="V19" s="2" t="s">
        <v>236</v>
      </c>
      <c r="W19" s="2" t="s">
        <v>734</v>
      </c>
      <c r="X19" s="2" t="s">
        <v>732</v>
      </c>
      <c r="Y19" s="2" t="s">
        <v>733</v>
      </c>
      <c r="Z19" s="2" t="s">
        <v>235</v>
      </c>
      <c r="AA19" s="2" t="s">
        <v>235</v>
      </c>
      <c r="AB19" s="2" t="s">
        <v>236</v>
      </c>
      <c r="AC19" s="2" t="s">
        <v>734</v>
      </c>
      <c r="AD19" s="2" t="s">
        <v>732</v>
      </c>
      <c r="AE19" s="2" t="s">
        <v>149</v>
      </c>
      <c r="AF19" s="2" t="s">
        <v>144</v>
      </c>
      <c r="AG19" s="2" t="s">
        <v>735</v>
      </c>
      <c r="AH19" s="2">
        <v>2008</v>
      </c>
      <c r="AI19" s="2" t="s">
        <v>736</v>
      </c>
      <c r="AJ19" s="2" t="s">
        <v>445</v>
      </c>
      <c r="AK19" s="2">
        <v>1457</v>
      </c>
      <c r="AL19" s="2">
        <v>2050</v>
      </c>
      <c r="AM19" s="2">
        <v>71.07</v>
      </c>
      <c r="BF19" s="2" t="s">
        <v>170</v>
      </c>
      <c r="BG19" s="2" t="s">
        <v>144</v>
      </c>
      <c r="BH19" s="2" t="s">
        <v>735</v>
      </c>
      <c r="BI19" s="2">
        <v>2011</v>
      </c>
      <c r="BJ19" s="2" t="s">
        <v>737</v>
      </c>
      <c r="BK19" s="2" t="s">
        <v>445</v>
      </c>
      <c r="BL19" s="2">
        <v>514</v>
      </c>
      <c r="BM19" s="2">
        <v>800</v>
      </c>
      <c r="BN19" s="2">
        <v>64.25</v>
      </c>
      <c r="BO19" s="2" t="s">
        <v>151</v>
      </c>
      <c r="BP19" s="2" t="s">
        <v>144</v>
      </c>
      <c r="BQ19" s="2" t="s">
        <v>735</v>
      </c>
      <c r="BR19" s="2">
        <v>2009</v>
      </c>
      <c r="BS19" s="2" t="s">
        <v>738</v>
      </c>
      <c r="BT19" s="2" t="s">
        <v>445</v>
      </c>
      <c r="BU19" s="2">
        <v>827</v>
      </c>
      <c r="BV19" s="2">
        <v>1100</v>
      </c>
      <c r="BW19" s="2">
        <v>75.18</v>
      </c>
      <c r="DV19" s="2" t="s">
        <v>153</v>
      </c>
      <c r="DW19" s="2" t="s">
        <v>144</v>
      </c>
      <c r="DX19" s="2">
        <v>2011</v>
      </c>
      <c r="DY19" s="2">
        <v>93</v>
      </c>
      <c r="DZ19" s="2">
        <v>150</v>
      </c>
      <c r="EA19" s="2">
        <v>62</v>
      </c>
      <c r="FH19" s="5">
        <f t="shared" si="0"/>
        <v>21.322</v>
      </c>
      <c r="FI19" s="5">
        <f t="shared" si="1"/>
        <v>22.5545</v>
      </c>
      <c r="FJ19" s="5">
        <f t="shared" si="2"/>
        <v>12.4</v>
      </c>
      <c r="FK19" s="5">
        <f t="shared" si="3"/>
        <v>6.425</v>
      </c>
      <c r="FL19" s="5">
        <f t="shared" si="4"/>
        <v>0</v>
      </c>
      <c r="FM19" s="5">
        <f t="shared" si="7"/>
        <v>0</v>
      </c>
      <c r="FN19" s="5">
        <f t="shared" si="6"/>
        <v>62.701499999999996</v>
      </c>
    </row>
    <row r="20" spans="1:170" s="2" customFormat="1" ht="15">
      <c r="A20" s="2">
        <v>19</v>
      </c>
      <c r="B20" s="2" t="s">
        <v>539</v>
      </c>
      <c r="C20" s="2" t="s">
        <v>540</v>
      </c>
      <c r="D20" s="2" t="s">
        <v>541</v>
      </c>
      <c r="E20" s="2" t="s">
        <v>542</v>
      </c>
      <c r="F20" s="2" t="s">
        <v>543</v>
      </c>
      <c r="G20" s="2" t="s">
        <v>142</v>
      </c>
      <c r="H20" s="2" t="s">
        <v>159</v>
      </c>
      <c r="I20" s="2" t="s">
        <v>144</v>
      </c>
      <c r="J20" s="2" t="s">
        <v>144</v>
      </c>
      <c r="K20" s="2" t="s">
        <v>145</v>
      </c>
      <c r="L20" s="2" t="s">
        <v>146</v>
      </c>
      <c r="M20" s="2" t="s">
        <v>146</v>
      </c>
      <c r="N20" s="2" t="s">
        <v>146</v>
      </c>
      <c r="O20" s="2" t="s">
        <v>147</v>
      </c>
      <c r="P20" s="2" t="s">
        <v>147</v>
      </c>
      <c r="Q20" s="2" t="s">
        <v>544</v>
      </c>
      <c r="R20" s="2" t="s">
        <v>545</v>
      </c>
      <c r="S20" s="2" t="s">
        <v>546</v>
      </c>
      <c r="T20" s="2" t="s">
        <v>547</v>
      </c>
      <c r="U20" s="2" t="s">
        <v>190</v>
      </c>
      <c r="V20" s="2" t="s">
        <v>548</v>
      </c>
      <c r="W20" s="2" t="s">
        <v>544</v>
      </c>
      <c r="X20" s="2" t="s">
        <v>549</v>
      </c>
      <c r="Y20" s="2" t="s">
        <v>546</v>
      </c>
      <c r="Z20" s="2" t="s">
        <v>547</v>
      </c>
      <c r="AA20" s="2" t="s">
        <v>190</v>
      </c>
      <c r="AB20" s="2" t="s">
        <v>548</v>
      </c>
      <c r="AC20" s="2" t="s">
        <v>544</v>
      </c>
      <c r="AD20" s="2" t="s">
        <v>549</v>
      </c>
      <c r="AE20" s="2" t="s">
        <v>149</v>
      </c>
      <c r="AF20" s="2" t="s">
        <v>144</v>
      </c>
      <c r="AG20" s="2" t="s">
        <v>550</v>
      </c>
      <c r="AH20" s="2">
        <v>2010</v>
      </c>
      <c r="AI20" s="2" t="s">
        <v>551</v>
      </c>
      <c r="AJ20" s="2" t="s">
        <v>307</v>
      </c>
      <c r="AK20" s="2">
        <v>1712</v>
      </c>
      <c r="AL20" s="2">
        <v>2700</v>
      </c>
      <c r="AM20" s="2">
        <v>63.41</v>
      </c>
      <c r="BF20" s="2" t="s">
        <v>170</v>
      </c>
      <c r="BG20" s="2" t="s">
        <v>144</v>
      </c>
      <c r="BH20" s="2" t="s">
        <v>552</v>
      </c>
      <c r="BI20" s="2">
        <v>2012</v>
      </c>
      <c r="BJ20" s="2" t="s">
        <v>553</v>
      </c>
      <c r="BK20" s="2" t="s">
        <v>554</v>
      </c>
      <c r="BL20" s="2">
        <v>8.72</v>
      </c>
      <c r="BM20" s="2">
        <v>10</v>
      </c>
      <c r="BN20" s="2">
        <v>87.2</v>
      </c>
      <c r="BO20" s="2" t="s">
        <v>151</v>
      </c>
      <c r="BP20" s="2" t="s">
        <v>144</v>
      </c>
      <c r="BQ20" s="2" t="s">
        <v>550</v>
      </c>
      <c r="BR20" s="2">
        <v>2013</v>
      </c>
      <c r="BS20" s="2" t="s">
        <v>315</v>
      </c>
      <c r="BT20" s="2" t="s">
        <v>307</v>
      </c>
      <c r="BU20" s="2">
        <v>900</v>
      </c>
      <c r="BV20" s="2">
        <v>1200</v>
      </c>
      <c r="BW20" s="2">
        <v>75</v>
      </c>
      <c r="DV20" s="2" t="s">
        <v>153</v>
      </c>
      <c r="DW20" s="2" t="s">
        <v>144</v>
      </c>
      <c r="DX20" s="2">
        <v>2013</v>
      </c>
      <c r="DY20" s="2">
        <v>92</v>
      </c>
      <c r="DZ20" s="2">
        <v>150</v>
      </c>
      <c r="EA20" s="2">
        <v>61.33</v>
      </c>
      <c r="FH20" s="5">
        <f t="shared" si="0"/>
        <v>19.0222</v>
      </c>
      <c r="FI20" s="5">
        <f t="shared" si="1"/>
        <v>22.5</v>
      </c>
      <c r="FJ20" s="5">
        <f t="shared" si="2"/>
        <v>12.2667</v>
      </c>
      <c r="FK20" s="5">
        <f t="shared" si="3"/>
        <v>8.72</v>
      </c>
      <c r="FL20" s="5">
        <f t="shared" si="4"/>
        <v>0</v>
      </c>
      <c r="FM20" s="5">
        <f t="shared" si="7"/>
        <v>0</v>
      </c>
      <c r="FN20" s="5">
        <f t="shared" si="6"/>
        <v>62.5089</v>
      </c>
    </row>
    <row r="21" spans="1:170" s="2" customFormat="1" ht="15">
      <c r="A21" s="2">
        <v>20</v>
      </c>
      <c r="B21" s="2" t="s">
        <v>336</v>
      </c>
      <c r="C21" s="2" t="s">
        <v>337</v>
      </c>
      <c r="D21" s="2" t="s">
        <v>338</v>
      </c>
      <c r="E21" s="2" t="s">
        <v>339</v>
      </c>
      <c r="F21" s="2" t="s">
        <v>340</v>
      </c>
      <c r="G21" s="2" t="s">
        <v>142</v>
      </c>
      <c r="H21" s="2" t="s">
        <v>159</v>
      </c>
      <c r="I21" s="2" t="s">
        <v>144</v>
      </c>
      <c r="J21" s="2" t="s">
        <v>144</v>
      </c>
      <c r="K21" s="2" t="s">
        <v>145</v>
      </c>
      <c r="L21" s="2" t="s">
        <v>146</v>
      </c>
      <c r="M21" s="2" t="s">
        <v>146</v>
      </c>
      <c r="N21" s="2" t="s">
        <v>146</v>
      </c>
      <c r="O21" s="2" t="s">
        <v>147</v>
      </c>
      <c r="P21" s="2" t="s">
        <v>147</v>
      </c>
      <c r="Q21" s="2" t="s">
        <v>341</v>
      </c>
      <c r="R21" s="2" t="s">
        <v>342</v>
      </c>
      <c r="S21" s="2" t="s">
        <v>343</v>
      </c>
      <c r="T21" s="2" t="s">
        <v>344</v>
      </c>
      <c r="U21" s="2" t="s">
        <v>164</v>
      </c>
      <c r="V21" s="2" t="s">
        <v>345</v>
      </c>
      <c r="W21" s="2" t="s">
        <v>341</v>
      </c>
      <c r="X21" s="2" t="s">
        <v>346</v>
      </c>
      <c r="Y21" s="2" t="s">
        <v>343</v>
      </c>
      <c r="Z21" s="2" t="s">
        <v>344</v>
      </c>
      <c r="AA21" s="2" t="s">
        <v>164</v>
      </c>
      <c r="AB21" s="2" t="s">
        <v>345</v>
      </c>
      <c r="AC21" s="2" t="s">
        <v>341</v>
      </c>
      <c r="AD21" s="2" t="s">
        <v>346</v>
      </c>
      <c r="AE21" s="2" t="s">
        <v>149</v>
      </c>
      <c r="AF21" s="2" t="s">
        <v>144</v>
      </c>
      <c r="AG21" s="2" t="s">
        <v>347</v>
      </c>
      <c r="AH21" s="2">
        <v>2008</v>
      </c>
      <c r="AI21" s="2" t="s">
        <v>348</v>
      </c>
      <c r="AJ21" s="2" t="s">
        <v>303</v>
      </c>
      <c r="AK21" s="2">
        <v>1745</v>
      </c>
      <c r="AL21" s="2">
        <v>2400</v>
      </c>
      <c r="AM21" s="2">
        <v>72.71</v>
      </c>
      <c r="BF21" s="2" t="s">
        <v>170</v>
      </c>
      <c r="BG21" s="2" t="s">
        <v>144</v>
      </c>
      <c r="BH21" s="2" t="s">
        <v>347</v>
      </c>
      <c r="BI21" s="2">
        <v>2010</v>
      </c>
      <c r="BJ21" s="2" t="s">
        <v>172</v>
      </c>
      <c r="BK21" s="2" t="s">
        <v>303</v>
      </c>
      <c r="BL21" s="2">
        <v>461</v>
      </c>
      <c r="BM21" s="2">
        <v>800</v>
      </c>
      <c r="BN21" s="2">
        <v>57.62</v>
      </c>
      <c r="BO21" s="2" t="s">
        <v>151</v>
      </c>
      <c r="BP21" s="2" t="s">
        <v>144</v>
      </c>
      <c r="BQ21" s="2" t="s">
        <v>347</v>
      </c>
      <c r="BR21" s="2">
        <v>2011</v>
      </c>
      <c r="BS21" s="2" t="s">
        <v>262</v>
      </c>
      <c r="BT21" s="2" t="s">
        <v>303</v>
      </c>
      <c r="BU21" s="2">
        <v>836</v>
      </c>
      <c r="BV21" s="2">
        <v>1100</v>
      </c>
      <c r="BW21" s="2">
        <v>76</v>
      </c>
      <c r="DV21" s="2" t="s">
        <v>153</v>
      </c>
      <c r="DW21" s="2" t="s">
        <v>144</v>
      </c>
      <c r="DX21" s="2">
        <v>2011</v>
      </c>
      <c r="DY21" s="2">
        <v>91</v>
      </c>
      <c r="DZ21" s="2">
        <v>150</v>
      </c>
      <c r="EA21" s="2">
        <v>60.67</v>
      </c>
      <c r="FH21" s="5">
        <f t="shared" si="0"/>
        <v>21.8125</v>
      </c>
      <c r="FI21" s="5">
        <f t="shared" si="1"/>
        <v>22.8</v>
      </c>
      <c r="FJ21" s="5">
        <f t="shared" si="2"/>
        <v>12.1333</v>
      </c>
      <c r="FK21" s="5">
        <f t="shared" si="3"/>
        <v>5.7625</v>
      </c>
      <c r="FL21" s="5">
        <f t="shared" si="4"/>
        <v>0</v>
      </c>
      <c r="FM21" s="5">
        <f t="shared" si="7"/>
        <v>0</v>
      </c>
      <c r="FN21" s="5">
        <f t="shared" si="6"/>
        <v>62.5083</v>
      </c>
    </row>
    <row r="22" spans="1:170" s="2" customFormat="1" ht="15">
      <c r="A22" s="2">
        <v>21</v>
      </c>
      <c r="B22" s="2" t="s">
        <v>680</v>
      </c>
      <c r="C22" s="2" t="s">
        <v>681</v>
      </c>
      <c r="D22" s="2" t="s">
        <v>682</v>
      </c>
      <c r="E22" s="2" t="s">
        <v>683</v>
      </c>
      <c r="F22" s="2" t="s">
        <v>684</v>
      </c>
      <c r="G22" s="2" t="s">
        <v>142</v>
      </c>
      <c r="H22" s="2" t="s">
        <v>143</v>
      </c>
      <c r="I22" s="2" t="s">
        <v>144</v>
      </c>
      <c r="J22" s="2" t="s">
        <v>144</v>
      </c>
      <c r="K22" s="2" t="s">
        <v>145</v>
      </c>
      <c r="L22" s="2" t="s">
        <v>146</v>
      </c>
      <c r="M22" s="2" t="s">
        <v>146</v>
      </c>
      <c r="N22" s="2" t="s">
        <v>146</v>
      </c>
      <c r="O22" s="2" t="s">
        <v>147</v>
      </c>
      <c r="P22" s="2" t="s">
        <v>147</v>
      </c>
      <c r="Q22" s="2" t="s">
        <v>685</v>
      </c>
      <c r="R22" s="2" t="s">
        <v>686</v>
      </c>
      <c r="S22" s="2" t="s">
        <v>687</v>
      </c>
      <c r="T22" s="2" t="s">
        <v>312</v>
      </c>
      <c r="U22" s="2" t="s">
        <v>312</v>
      </c>
      <c r="V22" s="2" t="s">
        <v>420</v>
      </c>
      <c r="W22" s="2" t="s">
        <v>685</v>
      </c>
      <c r="X22" s="2" t="s">
        <v>686</v>
      </c>
      <c r="Y22" s="2" t="s">
        <v>687</v>
      </c>
      <c r="Z22" s="2" t="s">
        <v>312</v>
      </c>
      <c r="AA22" s="2" t="s">
        <v>312</v>
      </c>
      <c r="AB22" s="2" t="s">
        <v>420</v>
      </c>
      <c r="AC22" s="2" t="s">
        <v>685</v>
      </c>
      <c r="AD22" s="2" t="s">
        <v>686</v>
      </c>
      <c r="AE22" s="2" t="s">
        <v>149</v>
      </c>
      <c r="AF22" s="2" t="s">
        <v>144</v>
      </c>
      <c r="AG22" s="2" t="s">
        <v>688</v>
      </c>
      <c r="AH22" s="2">
        <v>1998</v>
      </c>
      <c r="AI22" s="2" t="s">
        <v>689</v>
      </c>
      <c r="AJ22" s="2" t="s">
        <v>195</v>
      </c>
      <c r="AK22" s="2">
        <v>1052</v>
      </c>
      <c r="AL22" s="2">
        <v>1600</v>
      </c>
      <c r="AM22" s="2">
        <v>65.75</v>
      </c>
      <c r="BF22" s="2" t="s">
        <v>170</v>
      </c>
      <c r="BG22" s="2" t="s">
        <v>144</v>
      </c>
      <c r="BH22" s="2" t="s">
        <v>690</v>
      </c>
      <c r="BI22" s="2">
        <v>2000</v>
      </c>
      <c r="BJ22" s="2" t="s">
        <v>691</v>
      </c>
      <c r="BK22" s="2" t="s">
        <v>195</v>
      </c>
      <c r="BL22" s="2">
        <v>531</v>
      </c>
      <c r="BM22" s="2">
        <v>800</v>
      </c>
      <c r="BN22" s="2">
        <v>66.38</v>
      </c>
      <c r="BO22" s="2" t="s">
        <v>151</v>
      </c>
      <c r="BP22" s="2" t="s">
        <v>144</v>
      </c>
      <c r="BQ22" s="2" t="s">
        <v>692</v>
      </c>
      <c r="BR22" s="2">
        <v>2012</v>
      </c>
      <c r="BS22" s="2" t="s">
        <v>693</v>
      </c>
      <c r="BT22" s="2" t="s">
        <v>195</v>
      </c>
      <c r="BU22" s="2">
        <v>928</v>
      </c>
      <c r="BV22" s="2">
        <v>1200</v>
      </c>
      <c r="BW22" s="2">
        <v>77.33</v>
      </c>
      <c r="DV22" s="2" t="s">
        <v>153</v>
      </c>
      <c r="DW22" s="2" t="s">
        <v>144</v>
      </c>
      <c r="DX22" s="2">
        <v>2013</v>
      </c>
      <c r="DY22" s="2">
        <v>97</v>
      </c>
      <c r="DZ22" s="2">
        <v>150</v>
      </c>
      <c r="EA22" s="2">
        <v>64.67</v>
      </c>
      <c r="FH22" s="5">
        <f t="shared" si="0"/>
        <v>19.725</v>
      </c>
      <c r="FI22" s="5">
        <f t="shared" si="1"/>
        <v>23.2</v>
      </c>
      <c r="FJ22" s="5">
        <f t="shared" si="2"/>
        <v>12.9333</v>
      </c>
      <c r="FK22" s="5">
        <f t="shared" si="3"/>
        <v>6.6375</v>
      </c>
      <c r="FL22" s="5">
        <f t="shared" si="4"/>
        <v>0</v>
      </c>
      <c r="FM22" s="5">
        <f t="shared" si="7"/>
        <v>0</v>
      </c>
      <c r="FN22" s="5">
        <f t="shared" si="6"/>
        <v>62.4958</v>
      </c>
    </row>
    <row r="23" spans="1:170" s="2" customFormat="1" ht="15">
      <c r="A23" s="2">
        <v>22</v>
      </c>
      <c r="B23" s="2" t="s">
        <v>247</v>
      </c>
      <c r="C23" s="2" t="s">
        <v>248</v>
      </c>
      <c r="D23" s="2" t="s">
        <v>249</v>
      </c>
      <c r="E23" s="2" t="s">
        <v>250</v>
      </c>
      <c r="F23" s="2" t="s">
        <v>251</v>
      </c>
      <c r="G23" s="2" t="s">
        <v>142</v>
      </c>
      <c r="H23" s="2" t="s">
        <v>159</v>
      </c>
      <c r="I23" s="2" t="s">
        <v>144</v>
      </c>
      <c r="J23" s="2" t="s">
        <v>144</v>
      </c>
      <c r="K23" s="2" t="s">
        <v>145</v>
      </c>
      <c r="L23" s="2" t="s">
        <v>146</v>
      </c>
      <c r="M23" s="2" t="s">
        <v>146</v>
      </c>
      <c r="N23" s="2" t="s">
        <v>146</v>
      </c>
      <c r="O23" s="2" t="s">
        <v>147</v>
      </c>
      <c r="P23" s="2" t="s">
        <v>147</v>
      </c>
      <c r="Q23" s="2" t="s">
        <v>252</v>
      </c>
      <c r="R23" s="2" t="s">
        <v>253</v>
      </c>
      <c r="S23" s="2" t="s">
        <v>254</v>
      </c>
      <c r="T23" s="2" t="s">
        <v>255</v>
      </c>
      <c r="U23" s="2" t="s">
        <v>190</v>
      </c>
      <c r="V23" s="2" t="s">
        <v>256</v>
      </c>
      <c r="W23" s="2" t="s">
        <v>252</v>
      </c>
      <c r="X23" s="2" t="s">
        <v>257</v>
      </c>
      <c r="Y23" s="2" t="s">
        <v>254</v>
      </c>
      <c r="Z23" s="2" t="s">
        <v>255</v>
      </c>
      <c r="AA23" s="2" t="s">
        <v>190</v>
      </c>
      <c r="AB23" s="2" t="s">
        <v>256</v>
      </c>
      <c r="AC23" s="2" t="s">
        <v>252</v>
      </c>
      <c r="AD23" s="2" t="s">
        <v>257</v>
      </c>
      <c r="AE23" s="2" t="s">
        <v>149</v>
      </c>
      <c r="AF23" s="2" t="s">
        <v>144</v>
      </c>
      <c r="AG23" s="2" t="s">
        <v>258</v>
      </c>
      <c r="AH23" s="2">
        <v>2009</v>
      </c>
      <c r="AI23" s="2" t="s">
        <v>259</v>
      </c>
      <c r="AJ23" s="2" t="s">
        <v>195</v>
      </c>
      <c r="AK23" s="2">
        <v>1579</v>
      </c>
      <c r="AL23" s="2">
        <v>2400</v>
      </c>
      <c r="AM23" s="2">
        <v>65.79</v>
      </c>
      <c r="BF23" s="2" t="s">
        <v>170</v>
      </c>
      <c r="BG23" s="2" t="s">
        <v>144</v>
      </c>
      <c r="BH23" s="2" t="s">
        <v>260</v>
      </c>
      <c r="BI23" s="2">
        <v>2013</v>
      </c>
      <c r="BJ23" s="2" t="s">
        <v>172</v>
      </c>
      <c r="BK23" s="2" t="s">
        <v>195</v>
      </c>
      <c r="BL23" s="2">
        <v>490</v>
      </c>
      <c r="BM23" s="2">
        <v>800</v>
      </c>
      <c r="BN23" s="2">
        <v>61.25</v>
      </c>
      <c r="BO23" s="2" t="s">
        <v>151</v>
      </c>
      <c r="BP23" s="2" t="s">
        <v>144</v>
      </c>
      <c r="BQ23" s="2" t="s">
        <v>261</v>
      </c>
      <c r="BR23" s="2">
        <v>2010</v>
      </c>
      <c r="BS23" s="2" t="s">
        <v>262</v>
      </c>
      <c r="BT23" s="2" t="s">
        <v>195</v>
      </c>
      <c r="BU23" s="2">
        <v>946</v>
      </c>
      <c r="BV23" s="2">
        <v>1200</v>
      </c>
      <c r="BW23" s="2">
        <v>78.83</v>
      </c>
      <c r="DV23" s="2" t="s">
        <v>153</v>
      </c>
      <c r="DW23" s="2" t="s">
        <v>144</v>
      </c>
      <c r="DX23" s="2">
        <v>2011</v>
      </c>
      <c r="DY23" s="2">
        <v>97</v>
      </c>
      <c r="DZ23" s="2">
        <v>150</v>
      </c>
      <c r="EA23" s="2">
        <v>64.67</v>
      </c>
      <c r="FH23" s="5">
        <f t="shared" si="0"/>
        <v>19.7375</v>
      </c>
      <c r="FI23" s="5">
        <f t="shared" si="1"/>
        <v>23.65</v>
      </c>
      <c r="FJ23" s="5">
        <f t="shared" si="2"/>
        <v>12.9333</v>
      </c>
      <c r="FK23" s="5">
        <f t="shared" si="3"/>
        <v>6.125</v>
      </c>
      <c r="FL23" s="5">
        <f t="shared" si="4"/>
        <v>0</v>
      </c>
      <c r="FM23" s="5">
        <f t="shared" si="7"/>
        <v>0</v>
      </c>
      <c r="FN23" s="5">
        <f t="shared" si="6"/>
        <v>62.445800000000006</v>
      </c>
    </row>
    <row r="24" spans="1:170" s="2" customFormat="1" ht="15">
      <c r="A24" s="2">
        <v>23</v>
      </c>
      <c r="B24" s="2" t="s">
        <v>910</v>
      </c>
      <c r="C24" s="2" t="s">
        <v>911</v>
      </c>
      <c r="D24" s="2" t="s">
        <v>912</v>
      </c>
      <c r="E24" s="2" t="s">
        <v>913</v>
      </c>
      <c r="F24" s="2" t="s">
        <v>914</v>
      </c>
      <c r="G24" s="2" t="s">
        <v>142</v>
      </c>
      <c r="H24" s="2" t="s">
        <v>159</v>
      </c>
      <c r="I24" s="2" t="s">
        <v>144</v>
      </c>
      <c r="J24" s="2" t="s">
        <v>144</v>
      </c>
      <c r="K24" s="2" t="s">
        <v>145</v>
      </c>
      <c r="L24" s="2" t="s">
        <v>146</v>
      </c>
      <c r="M24" s="2" t="s">
        <v>146</v>
      </c>
      <c r="N24" s="2" t="s">
        <v>146</v>
      </c>
      <c r="O24" s="2" t="s">
        <v>147</v>
      </c>
      <c r="P24" s="2" t="s">
        <v>147</v>
      </c>
      <c r="Q24" s="2" t="s">
        <v>915</v>
      </c>
      <c r="R24" s="2" t="s">
        <v>916</v>
      </c>
      <c r="S24" s="2" t="s">
        <v>917</v>
      </c>
      <c r="T24" s="2" t="s">
        <v>225</v>
      </c>
      <c r="U24" s="2" t="s">
        <v>225</v>
      </c>
      <c r="V24" s="2" t="s">
        <v>335</v>
      </c>
      <c r="W24" s="2" t="s">
        <v>915</v>
      </c>
      <c r="X24" s="2" t="s">
        <v>918</v>
      </c>
      <c r="Y24" s="2" t="s">
        <v>917</v>
      </c>
      <c r="Z24" s="2" t="s">
        <v>225</v>
      </c>
      <c r="AA24" s="2" t="s">
        <v>225</v>
      </c>
      <c r="AB24" s="2" t="s">
        <v>335</v>
      </c>
      <c r="AC24" s="2" t="s">
        <v>915</v>
      </c>
      <c r="AD24" s="2" t="s">
        <v>918</v>
      </c>
      <c r="AE24" s="2" t="s">
        <v>149</v>
      </c>
      <c r="AF24" s="2" t="s">
        <v>144</v>
      </c>
      <c r="AG24" s="2" t="s">
        <v>919</v>
      </c>
      <c r="AH24" s="2">
        <v>2007</v>
      </c>
      <c r="AI24" s="2" t="s">
        <v>920</v>
      </c>
      <c r="AJ24" s="2" t="s">
        <v>921</v>
      </c>
      <c r="AK24" s="2">
        <v>1617</v>
      </c>
      <c r="AL24" s="2">
        <v>2400</v>
      </c>
      <c r="AM24" s="2">
        <v>67.38</v>
      </c>
      <c r="BF24" s="2" t="s">
        <v>170</v>
      </c>
      <c r="BG24" s="2" t="s">
        <v>144</v>
      </c>
      <c r="BH24" s="2" t="s">
        <v>922</v>
      </c>
      <c r="BI24" s="2">
        <v>2009</v>
      </c>
      <c r="BJ24" s="2" t="s">
        <v>172</v>
      </c>
      <c r="BK24" s="2" t="s">
        <v>921</v>
      </c>
      <c r="BL24" s="2">
        <v>494</v>
      </c>
      <c r="BM24" s="2">
        <v>800</v>
      </c>
      <c r="BN24" s="2">
        <v>61.75</v>
      </c>
      <c r="BO24" s="2" t="s">
        <v>151</v>
      </c>
      <c r="BP24" s="2" t="s">
        <v>144</v>
      </c>
      <c r="BQ24" s="2" t="s">
        <v>923</v>
      </c>
      <c r="BR24" s="2">
        <v>2011</v>
      </c>
      <c r="BS24" s="2" t="s">
        <v>924</v>
      </c>
      <c r="BT24" s="2" t="s">
        <v>921</v>
      </c>
      <c r="BU24" s="2">
        <v>850</v>
      </c>
      <c r="BV24" s="2">
        <v>1100</v>
      </c>
      <c r="BW24" s="2">
        <v>77.27</v>
      </c>
      <c r="DV24" s="2" t="s">
        <v>153</v>
      </c>
      <c r="DW24" s="2" t="s">
        <v>144</v>
      </c>
      <c r="DX24" s="2">
        <v>2011</v>
      </c>
      <c r="DY24" s="2">
        <v>96</v>
      </c>
      <c r="DZ24" s="2">
        <v>150</v>
      </c>
      <c r="EA24" s="2">
        <v>64</v>
      </c>
      <c r="FH24" s="5">
        <f t="shared" si="0"/>
        <v>20.2125</v>
      </c>
      <c r="FI24" s="5">
        <f t="shared" si="1"/>
        <v>23.1818</v>
      </c>
      <c r="FJ24" s="5">
        <f t="shared" si="2"/>
        <v>12.8</v>
      </c>
      <c r="FK24" s="5">
        <f t="shared" si="3"/>
        <v>6.175</v>
      </c>
      <c r="FL24" s="5">
        <f t="shared" si="4"/>
        <v>0</v>
      </c>
      <c r="FM24" s="5">
        <f t="shared" si="7"/>
        <v>0</v>
      </c>
      <c r="FN24" s="5">
        <f t="shared" si="6"/>
        <v>62.369299999999996</v>
      </c>
    </row>
    <row r="25" spans="1:170" s="2" customFormat="1" ht="15">
      <c r="A25" s="2">
        <v>24</v>
      </c>
      <c r="B25" s="2" t="s">
        <v>798</v>
      </c>
      <c r="C25" s="2" t="s">
        <v>799</v>
      </c>
      <c r="D25" s="2" t="s">
        <v>800</v>
      </c>
      <c r="E25" s="2" t="s">
        <v>449</v>
      </c>
      <c r="F25" s="2" t="s">
        <v>801</v>
      </c>
      <c r="G25" s="2" t="s">
        <v>142</v>
      </c>
      <c r="H25" s="2" t="s">
        <v>159</v>
      </c>
      <c r="I25" s="2" t="s">
        <v>144</v>
      </c>
      <c r="J25" s="2" t="s">
        <v>144</v>
      </c>
      <c r="K25" s="2" t="s">
        <v>145</v>
      </c>
      <c r="L25" s="2" t="s">
        <v>146</v>
      </c>
      <c r="M25" s="2" t="s">
        <v>146</v>
      </c>
      <c r="N25" s="2" t="s">
        <v>146</v>
      </c>
      <c r="O25" s="2" t="s">
        <v>147</v>
      </c>
      <c r="P25" s="2" t="s">
        <v>147</v>
      </c>
      <c r="Q25" s="2" t="s">
        <v>802</v>
      </c>
      <c r="R25" s="2" t="s">
        <v>803</v>
      </c>
      <c r="S25" s="2" t="s">
        <v>804</v>
      </c>
      <c r="T25" s="2" t="s">
        <v>255</v>
      </c>
      <c r="U25" s="2" t="s">
        <v>190</v>
      </c>
      <c r="V25" s="2" t="s">
        <v>256</v>
      </c>
      <c r="W25" s="2" t="s">
        <v>802</v>
      </c>
      <c r="X25" s="2" t="s">
        <v>805</v>
      </c>
      <c r="Y25" s="2" t="s">
        <v>804</v>
      </c>
      <c r="Z25" s="2" t="s">
        <v>255</v>
      </c>
      <c r="AA25" s="2" t="s">
        <v>190</v>
      </c>
      <c r="AB25" s="2" t="s">
        <v>256</v>
      </c>
      <c r="AC25" s="2" t="s">
        <v>802</v>
      </c>
      <c r="AD25" s="2" t="s">
        <v>805</v>
      </c>
      <c r="AE25" s="2" t="s">
        <v>149</v>
      </c>
      <c r="AF25" s="2" t="s">
        <v>144</v>
      </c>
      <c r="AG25" s="2" t="s">
        <v>806</v>
      </c>
      <c r="AH25" s="2">
        <v>2009</v>
      </c>
      <c r="AI25" s="2" t="s">
        <v>807</v>
      </c>
      <c r="AJ25" s="2" t="s">
        <v>275</v>
      </c>
      <c r="AK25" s="2">
        <v>1607</v>
      </c>
      <c r="AL25" s="2">
        <v>2400</v>
      </c>
      <c r="AM25" s="2">
        <v>66.96</v>
      </c>
      <c r="BF25" s="2" t="s">
        <v>170</v>
      </c>
      <c r="BG25" s="2" t="s">
        <v>144</v>
      </c>
      <c r="BH25" s="2" t="s">
        <v>808</v>
      </c>
      <c r="BI25" s="2">
        <v>2012</v>
      </c>
      <c r="BJ25" s="2" t="s">
        <v>172</v>
      </c>
      <c r="BK25" s="2" t="s">
        <v>275</v>
      </c>
      <c r="BL25" s="2">
        <v>423</v>
      </c>
      <c r="BM25" s="2">
        <v>800</v>
      </c>
      <c r="BN25" s="2">
        <v>52.88</v>
      </c>
      <c r="BO25" s="2" t="s">
        <v>151</v>
      </c>
      <c r="BP25" s="2" t="s">
        <v>144</v>
      </c>
      <c r="BQ25" s="2" t="s">
        <v>809</v>
      </c>
      <c r="BR25" s="2">
        <v>2010</v>
      </c>
      <c r="BS25" s="2" t="s">
        <v>810</v>
      </c>
      <c r="BT25" s="2" t="s">
        <v>275</v>
      </c>
      <c r="BU25" s="2">
        <v>977</v>
      </c>
      <c r="BV25" s="2">
        <v>1200</v>
      </c>
      <c r="BW25" s="2">
        <v>81.42</v>
      </c>
      <c r="DV25" s="2" t="s">
        <v>153</v>
      </c>
      <c r="DW25" s="2" t="s">
        <v>144</v>
      </c>
      <c r="DX25" s="2">
        <v>2011</v>
      </c>
      <c r="DY25" s="2">
        <v>94</v>
      </c>
      <c r="DZ25" s="2">
        <v>150</v>
      </c>
      <c r="EA25" s="2">
        <v>62.67</v>
      </c>
      <c r="FH25" s="5">
        <f t="shared" si="0"/>
        <v>20.0875</v>
      </c>
      <c r="FI25" s="5">
        <f t="shared" si="1"/>
        <v>24.425</v>
      </c>
      <c r="FJ25" s="5">
        <f t="shared" si="2"/>
        <v>12.5333</v>
      </c>
      <c r="FK25" s="5">
        <f t="shared" si="3"/>
        <v>5.2875</v>
      </c>
      <c r="FL25" s="5">
        <f t="shared" si="4"/>
        <v>0</v>
      </c>
      <c r="FM25" s="5">
        <f t="shared" si="7"/>
        <v>0</v>
      </c>
      <c r="FN25" s="5">
        <f t="shared" si="6"/>
        <v>62.3333</v>
      </c>
    </row>
    <row r="26" spans="1:170" s="2" customFormat="1" ht="15">
      <c r="A26" s="2">
        <v>25</v>
      </c>
      <c r="B26" s="2" t="s">
        <v>227</v>
      </c>
      <c r="C26" s="2" t="s">
        <v>228</v>
      </c>
      <c r="D26" s="2" t="s">
        <v>229</v>
      </c>
      <c r="E26" s="2" t="s">
        <v>230</v>
      </c>
      <c r="F26" s="2" t="s">
        <v>231</v>
      </c>
      <c r="G26" s="2" t="s">
        <v>142</v>
      </c>
      <c r="H26" s="2" t="s">
        <v>143</v>
      </c>
      <c r="I26" s="2" t="s">
        <v>144</v>
      </c>
      <c r="J26" s="2" t="s">
        <v>144</v>
      </c>
      <c r="K26" s="2" t="s">
        <v>145</v>
      </c>
      <c r="L26" s="2" t="s">
        <v>146</v>
      </c>
      <c r="M26" s="2" t="s">
        <v>146</v>
      </c>
      <c r="N26" s="2" t="s">
        <v>146</v>
      </c>
      <c r="O26" s="2" t="s">
        <v>147</v>
      </c>
      <c r="P26" s="2" t="s">
        <v>147</v>
      </c>
      <c r="Q26" s="2" t="s">
        <v>232</v>
      </c>
      <c r="R26" s="2" t="s">
        <v>233</v>
      </c>
      <c r="S26" s="2" t="s">
        <v>234</v>
      </c>
      <c r="T26" s="2" t="s">
        <v>235</v>
      </c>
      <c r="U26" s="2" t="s">
        <v>235</v>
      </c>
      <c r="V26" s="2" t="s">
        <v>236</v>
      </c>
      <c r="W26" s="2" t="s">
        <v>232</v>
      </c>
      <c r="X26" s="2" t="s">
        <v>233</v>
      </c>
      <c r="Y26" s="2" t="s">
        <v>237</v>
      </c>
      <c r="Z26" s="2" t="s">
        <v>235</v>
      </c>
      <c r="AA26" s="2" t="s">
        <v>235</v>
      </c>
      <c r="AB26" s="2" t="s">
        <v>236</v>
      </c>
      <c r="AC26" s="2" t="s">
        <v>232</v>
      </c>
      <c r="AD26" s="2" t="s">
        <v>233</v>
      </c>
      <c r="AE26" s="2" t="s">
        <v>149</v>
      </c>
      <c r="AF26" s="2" t="s">
        <v>144</v>
      </c>
      <c r="AG26" s="2" t="s">
        <v>238</v>
      </c>
      <c r="AH26" s="2">
        <v>2005</v>
      </c>
      <c r="AI26" s="2" t="s">
        <v>239</v>
      </c>
      <c r="AJ26" s="2" t="s">
        <v>240</v>
      </c>
      <c r="AK26" s="2">
        <v>1546</v>
      </c>
      <c r="AL26" s="2">
        <v>2400</v>
      </c>
      <c r="AM26" s="2">
        <v>64.42</v>
      </c>
      <c r="BF26" s="2" t="s">
        <v>170</v>
      </c>
      <c r="BG26" s="2" t="s">
        <v>144</v>
      </c>
      <c r="BH26" s="2" t="s">
        <v>241</v>
      </c>
      <c r="BI26" s="2">
        <v>2007</v>
      </c>
      <c r="BJ26" s="2" t="s">
        <v>242</v>
      </c>
      <c r="BK26" s="2" t="s">
        <v>240</v>
      </c>
      <c r="BL26" s="2">
        <v>564</v>
      </c>
      <c r="BM26" s="2">
        <v>800</v>
      </c>
      <c r="BN26" s="2">
        <v>70.5</v>
      </c>
      <c r="BO26" s="2" t="s">
        <v>151</v>
      </c>
      <c r="BP26" s="2" t="s">
        <v>144</v>
      </c>
      <c r="BQ26" s="2" t="s">
        <v>243</v>
      </c>
      <c r="BR26" s="2">
        <v>2008</v>
      </c>
      <c r="BS26" s="2" t="s">
        <v>244</v>
      </c>
      <c r="BT26" s="2" t="s">
        <v>240</v>
      </c>
      <c r="BU26" s="2">
        <v>763</v>
      </c>
      <c r="BV26" s="2">
        <v>1000</v>
      </c>
      <c r="BW26" s="2">
        <v>76.3</v>
      </c>
      <c r="DV26" s="2" t="s">
        <v>153</v>
      </c>
      <c r="DW26" s="2" t="s">
        <v>144</v>
      </c>
      <c r="DX26" s="2">
        <v>2012</v>
      </c>
      <c r="DY26" s="2">
        <v>98</v>
      </c>
      <c r="DZ26" s="2">
        <v>150</v>
      </c>
      <c r="EA26" s="2">
        <v>65.33</v>
      </c>
      <c r="FH26" s="5">
        <f t="shared" si="0"/>
        <v>19.325</v>
      </c>
      <c r="FI26" s="5">
        <f t="shared" si="1"/>
        <v>22.89</v>
      </c>
      <c r="FJ26" s="5">
        <f t="shared" si="2"/>
        <v>13.0667</v>
      </c>
      <c r="FK26" s="5">
        <f t="shared" si="3"/>
        <v>7.05</v>
      </c>
      <c r="FL26" s="5">
        <f t="shared" si="4"/>
        <v>0</v>
      </c>
      <c r="FM26" s="5">
        <f t="shared" si="7"/>
        <v>0</v>
      </c>
      <c r="FN26" s="5">
        <f t="shared" si="6"/>
        <v>62.3317</v>
      </c>
    </row>
    <row r="27" spans="1:170" s="2" customFormat="1" ht="15">
      <c r="A27" s="2">
        <v>26</v>
      </c>
      <c r="B27" s="2" t="s">
        <v>422</v>
      </c>
      <c r="C27" s="2" t="s">
        <v>423</v>
      </c>
      <c r="D27" s="2" t="s">
        <v>424</v>
      </c>
      <c r="E27" s="2" t="s">
        <v>349</v>
      </c>
      <c r="F27" s="2" t="s">
        <v>425</v>
      </c>
      <c r="G27" s="2" t="s">
        <v>142</v>
      </c>
      <c r="H27" s="2" t="s">
        <v>159</v>
      </c>
      <c r="I27" s="2" t="s">
        <v>144</v>
      </c>
      <c r="J27" s="2" t="s">
        <v>144</v>
      </c>
      <c r="K27" s="2" t="s">
        <v>145</v>
      </c>
      <c r="L27" s="2" t="s">
        <v>146</v>
      </c>
      <c r="M27" s="2" t="s">
        <v>146</v>
      </c>
      <c r="N27" s="2" t="s">
        <v>146</v>
      </c>
      <c r="O27" s="2" t="s">
        <v>147</v>
      </c>
      <c r="P27" s="2" t="s">
        <v>147</v>
      </c>
      <c r="Q27" s="2" t="s">
        <v>426</v>
      </c>
      <c r="R27" s="2" t="s">
        <v>427</v>
      </c>
      <c r="S27" s="2" t="s">
        <v>428</v>
      </c>
      <c r="T27" s="2" t="s">
        <v>429</v>
      </c>
      <c r="U27" s="2" t="s">
        <v>282</v>
      </c>
      <c r="V27" s="2" t="s">
        <v>283</v>
      </c>
      <c r="W27" s="2" t="s">
        <v>426</v>
      </c>
      <c r="X27" s="2" t="s">
        <v>430</v>
      </c>
      <c r="Y27" s="2" t="s">
        <v>428</v>
      </c>
      <c r="Z27" s="2" t="s">
        <v>429</v>
      </c>
      <c r="AA27" s="2" t="s">
        <v>282</v>
      </c>
      <c r="AB27" s="2" t="s">
        <v>283</v>
      </c>
      <c r="AC27" s="2" t="s">
        <v>426</v>
      </c>
      <c r="AD27" s="2" t="s">
        <v>430</v>
      </c>
      <c r="AE27" s="2" t="s">
        <v>149</v>
      </c>
      <c r="AF27" s="2" t="s">
        <v>144</v>
      </c>
      <c r="AG27" s="2" t="s">
        <v>431</v>
      </c>
      <c r="AH27" s="2">
        <v>2008</v>
      </c>
      <c r="AI27" s="2" t="s">
        <v>432</v>
      </c>
      <c r="AJ27" s="2" t="s">
        <v>433</v>
      </c>
      <c r="AK27" s="2">
        <v>1681</v>
      </c>
      <c r="AL27" s="2">
        <v>2700</v>
      </c>
      <c r="AM27" s="2">
        <v>62.26</v>
      </c>
      <c r="BF27" s="2" t="s">
        <v>170</v>
      </c>
      <c r="BG27" s="2" t="s">
        <v>144</v>
      </c>
      <c r="BH27" s="2" t="s">
        <v>434</v>
      </c>
      <c r="BI27" s="2">
        <v>2010</v>
      </c>
      <c r="BJ27" s="2" t="s">
        <v>435</v>
      </c>
      <c r="BK27" s="2" t="s">
        <v>316</v>
      </c>
      <c r="BL27" s="2">
        <v>672</v>
      </c>
      <c r="BM27" s="2">
        <v>1000</v>
      </c>
      <c r="BN27" s="2">
        <v>67.2</v>
      </c>
      <c r="BO27" s="2" t="s">
        <v>151</v>
      </c>
      <c r="BP27" s="2" t="s">
        <v>144</v>
      </c>
      <c r="BQ27" s="2" t="s">
        <v>436</v>
      </c>
      <c r="BR27" s="2">
        <v>2011</v>
      </c>
      <c r="BS27" s="2" t="s">
        <v>437</v>
      </c>
      <c r="BT27" s="2" t="s">
        <v>433</v>
      </c>
      <c r="BU27" s="2">
        <v>936</v>
      </c>
      <c r="BV27" s="2">
        <v>1200</v>
      </c>
      <c r="BW27" s="2">
        <v>78</v>
      </c>
      <c r="DV27" s="2" t="s">
        <v>153</v>
      </c>
      <c r="DW27" s="2" t="s">
        <v>144</v>
      </c>
      <c r="DX27" s="2">
        <v>2013</v>
      </c>
      <c r="DY27" s="2">
        <v>101</v>
      </c>
      <c r="DZ27" s="2">
        <v>150</v>
      </c>
      <c r="EA27" s="2">
        <v>67.33</v>
      </c>
      <c r="FH27" s="5">
        <f t="shared" si="0"/>
        <v>18.6778</v>
      </c>
      <c r="FI27" s="5">
        <f t="shared" si="1"/>
        <v>23.4</v>
      </c>
      <c r="FJ27" s="5">
        <f t="shared" si="2"/>
        <v>13.4667</v>
      </c>
      <c r="FK27" s="5">
        <f t="shared" si="3"/>
        <v>6.72</v>
      </c>
      <c r="FL27" s="5">
        <f t="shared" si="4"/>
        <v>0</v>
      </c>
      <c r="FM27" s="5">
        <f t="shared" si="7"/>
        <v>0</v>
      </c>
      <c r="FN27" s="5">
        <f t="shared" si="6"/>
        <v>62.2645</v>
      </c>
    </row>
    <row r="28" spans="1:170" s="2" customFormat="1" ht="15">
      <c r="A28" s="2">
        <v>27</v>
      </c>
      <c r="B28" s="2" t="s">
        <v>696</v>
      </c>
      <c r="C28" s="2" t="s">
        <v>697</v>
      </c>
      <c r="D28" s="2" t="s">
        <v>698</v>
      </c>
      <c r="E28" s="2" t="s">
        <v>699</v>
      </c>
      <c r="F28" s="2" t="s">
        <v>700</v>
      </c>
      <c r="G28" s="2" t="s">
        <v>142</v>
      </c>
      <c r="H28" s="2" t="s">
        <v>159</v>
      </c>
      <c r="I28" s="2" t="s">
        <v>144</v>
      </c>
      <c r="J28" s="2" t="s">
        <v>144</v>
      </c>
      <c r="K28" s="2" t="s">
        <v>145</v>
      </c>
      <c r="L28" s="2" t="s">
        <v>146</v>
      </c>
      <c r="M28" s="2" t="s">
        <v>146</v>
      </c>
      <c r="N28" s="2" t="s">
        <v>146</v>
      </c>
      <c r="O28" s="2" t="s">
        <v>147</v>
      </c>
      <c r="P28" s="2" t="s">
        <v>147</v>
      </c>
      <c r="Q28" s="2" t="s">
        <v>701</v>
      </c>
      <c r="R28" s="2" t="s">
        <v>702</v>
      </c>
      <c r="S28" s="2" t="s">
        <v>703</v>
      </c>
      <c r="T28" s="2" t="s">
        <v>202</v>
      </c>
      <c r="U28" s="2" t="s">
        <v>202</v>
      </c>
      <c r="V28" s="2" t="s">
        <v>704</v>
      </c>
      <c r="W28" s="2" t="s">
        <v>701</v>
      </c>
      <c r="X28" s="2" t="s">
        <v>702</v>
      </c>
      <c r="Y28" s="2" t="s">
        <v>703</v>
      </c>
      <c r="Z28" s="2" t="s">
        <v>202</v>
      </c>
      <c r="AA28" s="2" t="s">
        <v>202</v>
      </c>
      <c r="AB28" s="2" t="s">
        <v>704</v>
      </c>
      <c r="AC28" s="2" t="s">
        <v>701</v>
      </c>
      <c r="AD28" s="2" t="s">
        <v>702</v>
      </c>
      <c r="AE28" s="2" t="s">
        <v>149</v>
      </c>
      <c r="AF28" s="2" t="s">
        <v>144</v>
      </c>
      <c r="AG28" s="2" t="s">
        <v>705</v>
      </c>
      <c r="AH28" s="2">
        <v>2009</v>
      </c>
      <c r="AI28" s="2" t="s">
        <v>706</v>
      </c>
      <c r="AJ28" s="2" t="s">
        <v>487</v>
      </c>
      <c r="AK28" s="2">
        <v>1555</v>
      </c>
      <c r="AL28" s="2">
        <v>2400</v>
      </c>
      <c r="AM28" s="2">
        <v>64.79</v>
      </c>
      <c r="BF28" s="2" t="s">
        <v>170</v>
      </c>
      <c r="BG28" s="2" t="s">
        <v>144</v>
      </c>
      <c r="BH28" s="2" t="s">
        <v>707</v>
      </c>
      <c r="BI28" s="2">
        <v>2011</v>
      </c>
      <c r="BJ28" s="2" t="s">
        <v>358</v>
      </c>
      <c r="BK28" s="2" t="s">
        <v>150</v>
      </c>
      <c r="BL28" s="2">
        <v>1183</v>
      </c>
      <c r="BM28" s="2">
        <v>1600</v>
      </c>
      <c r="BN28" s="2">
        <v>73.94</v>
      </c>
      <c r="BO28" s="2" t="s">
        <v>151</v>
      </c>
      <c r="BP28" s="2" t="s">
        <v>144</v>
      </c>
      <c r="BQ28" s="2" t="s">
        <v>708</v>
      </c>
      <c r="BR28" s="2">
        <v>2012</v>
      </c>
      <c r="BS28" s="2" t="s">
        <v>709</v>
      </c>
      <c r="BT28" s="2" t="s">
        <v>150</v>
      </c>
      <c r="BU28" s="2">
        <v>934</v>
      </c>
      <c r="BV28" s="2">
        <v>1200</v>
      </c>
      <c r="BW28" s="2">
        <v>77.83</v>
      </c>
      <c r="DV28" s="2" t="s">
        <v>153</v>
      </c>
      <c r="DW28" s="2" t="s">
        <v>144</v>
      </c>
      <c r="DX28" s="2">
        <v>2013</v>
      </c>
      <c r="DY28" s="2">
        <v>90</v>
      </c>
      <c r="DZ28" s="2">
        <v>150</v>
      </c>
      <c r="EA28" s="2">
        <v>60</v>
      </c>
      <c r="FH28" s="5">
        <f t="shared" si="0"/>
        <v>19.4375</v>
      </c>
      <c r="FI28" s="5">
        <f t="shared" si="1"/>
        <v>23.35</v>
      </c>
      <c r="FJ28" s="5">
        <f t="shared" si="2"/>
        <v>12</v>
      </c>
      <c r="FK28" s="5">
        <f t="shared" si="3"/>
        <v>7.3938</v>
      </c>
      <c r="FL28" s="5">
        <f t="shared" si="4"/>
        <v>0</v>
      </c>
      <c r="FM28" s="5">
        <f t="shared" si="7"/>
        <v>0</v>
      </c>
      <c r="FN28" s="5">
        <f t="shared" si="6"/>
        <v>62.1813</v>
      </c>
    </row>
    <row r="29" spans="1:170" s="2" customFormat="1" ht="15">
      <c r="A29" s="2">
        <v>28</v>
      </c>
      <c r="B29" s="2" t="s">
        <v>521</v>
      </c>
      <c r="C29" s="2" t="s">
        <v>443</v>
      </c>
      <c r="D29" s="2" t="s">
        <v>522</v>
      </c>
      <c r="E29" s="2" t="s">
        <v>206</v>
      </c>
      <c r="F29" s="2" t="s">
        <v>523</v>
      </c>
      <c r="G29" s="2" t="s">
        <v>142</v>
      </c>
      <c r="H29" s="2" t="s">
        <v>143</v>
      </c>
      <c r="I29" s="2" t="s">
        <v>144</v>
      </c>
      <c r="J29" s="2" t="s">
        <v>144</v>
      </c>
      <c r="K29" s="2" t="s">
        <v>145</v>
      </c>
      <c r="L29" s="2" t="s">
        <v>146</v>
      </c>
      <c r="M29" s="2" t="s">
        <v>146</v>
      </c>
      <c r="N29" s="2" t="s">
        <v>146</v>
      </c>
      <c r="O29" s="2" t="s">
        <v>147</v>
      </c>
      <c r="P29" s="2" t="s">
        <v>147</v>
      </c>
      <c r="Q29" s="2" t="s">
        <v>524</v>
      </c>
      <c r="R29" s="2" t="s">
        <v>525</v>
      </c>
      <c r="S29" s="2" t="s">
        <v>526</v>
      </c>
      <c r="T29" s="2" t="s">
        <v>223</v>
      </c>
      <c r="U29" s="2" t="s">
        <v>223</v>
      </c>
      <c r="V29" s="2" t="s">
        <v>224</v>
      </c>
      <c r="W29" s="2" t="s">
        <v>524</v>
      </c>
      <c r="X29" s="2" t="s">
        <v>527</v>
      </c>
      <c r="Y29" s="2" t="s">
        <v>526</v>
      </c>
      <c r="Z29" s="2" t="s">
        <v>223</v>
      </c>
      <c r="AA29" s="2" t="s">
        <v>223</v>
      </c>
      <c r="AB29" s="2" t="s">
        <v>224</v>
      </c>
      <c r="AC29" s="2" t="s">
        <v>524</v>
      </c>
      <c r="AD29" s="2" t="s">
        <v>527</v>
      </c>
      <c r="AE29" s="2" t="s">
        <v>149</v>
      </c>
      <c r="AF29" s="2" t="s">
        <v>144</v>
      </c>
      <c r="AG29" s="2" t="s">
        <v>528</v>
      </c>
      <c r="AH29" s="2">
        <v>2005</v>
      </c>
      <c r="AI29" s="2" t="s">
        <v>529</v>
      </c>
      <c r="AJ29" s="2" t="s">
        <v>530</v>
      </c>
      <c r="AK29" s="2">
        <v>1454</v>
      </c>
      <c r="AL29" s="2">
        <v>2400</v>
      </c>
      <c r="AM29" s="2">
        <v>60.58</v>
      </c>
      <c r="BF29" s="2" t="s">
        <v>170</v>
      </c>
      <c r="BG29" s="2" t="s">
        <v>144</v>
      </c>
      <c r="BH29" s="2" t="s">
        <v>531</v>
      </c>
      <c r="BI29" s="2">
        <v>2007</v>
      </c>
      <c r="BJ29" s="2" t="s">
        <v>532</v>
      </c>
      <c r="BK29" s="2" t="s">
        <v>533</v>
      </c>
      <c r="BL29" s="2">
        <v>714</v>
      </c>
      <c r="BM29" s="2">
        <v>1000</v>
      </c>
      <c r="BN29" s="2">
        <v>71.4</v>
      </c>
      <c r="BO29" s="2" t="s">
        <v>151</v>
      </c>
      <c r="BP29" s="2" t="s">
        <v>144</v>
      </c>
      <c r="BQ29" s="2" t="s">
        <v>534</v>
      </c>
      <c r="BR29" s="2">
        <v>2008</v>
      </c>
      <c r="BS29" s="2" t="s">
        <v>535</v>
      </c>
      <c r="BT29" s="2" t="s">
        <v>536</v>
      </c>
      <c r="BU29" s="2">
        <v>780</v>
      </c>
      <c r="BV29" s="2">
        <v>1100</v>
      </c>
      <c r="BW29" s="2">
        <v>70.91</v>
      </c>
      <c r="CY29" s="2" t="s">
        <v>284</v>
      </c>
      <c r="CZ29" s="2" t="s">
        <v>144</v>
      </c>
      <c r="DA29" s="2" t="s">
        <v>537</v>
      </c>
      <c r="DB29" s="2">
        <v>2010</v>
      </c>
      <c r="DC29" s="2" t="s">
        <v>532</v>
      </c>
      <c r="DD29" s="2" t="s">
        <v>538</v>
      </c>
      <c r="DE29" s="2">
        <v>273</v>
      </c>
      <c r="DF29" s="2">
        <v>400</v>
      </c>
      <c r="DG29" s="2">
        <v>68.25</v>
      </c>
      <c r="DV29" s="2" t="s">
        <v>153</v>
      </c>
      <c r="DW29" s="2" t="s">
        <v>144</v>
      </c>
      <c r="DX29" s="2">
        <v>2013</v>
      </c>
      <c r="DY29" s="2">
        <v>90</v>
      </c>
      <c r="DZ29" s="2">
        <v>150</v>
      </c>
      <c r="EA29" s="2">
        <v>60</v>
      </c>
      <c r="FH29" s="5">
        <f t="shared" si="0"/>
        <v>18.175</v>
      </c>
      <c r="FI29" s="5">
        <f t="shared" si="1"/>
        <v>21.2727</v>
      </c>
      <c r="FJ29" s="5">
        <f t="shared" si="2"/>
        <v>12</v>
      </c>
      <c r="FK29" s="5">
        <f t="shared" si="3"/>
        <v>7.14</v>
      </c>
      <c r="FL29" s="5">
        <f t="shared" si="4"/>
        <v>3.4125</v>
      </c>
      <c r="FM29" s="5">
        <f t="shared" si="7"/>
        <v>0</v>
      </c>
      <c r="FN29" s="5">
        <f t="shared" si="6"/>
        <v>62.0002</v>
      </c>
    </row>
    <row r="30" spans="1:170" s="2" customFormat="1" ht="15">
      <c r="A30" s="2">
        <v>29</v>
      </c>
      <c r="B30" s="2" t="s">
        <v>447</v>
      </c>
      <c r="C30" s="2" t="s">
        <v>448</v>
      </c>
      <c r="D30" s="2" t="s">
        <v>438</v>
      </c>
      <c r="E30" s="2" t="s">
        <v>449</v>
      </c>
      <c r="F30" s="2" t="s">
        <v>450</v>
      </c>
      <c r="G30" s="2" t="s">
        <v>178</v>
      </c>
      <c r="H30" s="2" t="s">
        <v>143</v>
      </c>
      <c r="I30" s="2" t="s">
        <v>144</v>
      </c>
      <c r="J30" s="2" t="s">
        <v>144</v>
      </c>
      <c r="K30" s="2" t="s">
        <v>145</v>
      </c>
      <c r="L30" s="2" t="s">
        <v>146</v>
      </c>
      <c r="M30" s="2" t="s">
        <v>146</v>
      </c>
      <c r="N30" s="2" t="s">
        <v>146</v>
      </c>
      <c r="O30" s="2" t="s">
        <v>147</v>
      </c>
      <c r="P30" s="2" t="s">
        <v>144</v>
      </c>
      <c r="Q30" s="2" t="s">
        <v>451</v>
      </c>
      <c r="R30" s="2" t="s">
        <v>452</v>
      </c>
      <c r="S30" s="2" t="s">
        <v>453</v>
      </c>
      <c r="T30" s="2" t="s">
        <v>454</v>
      </c>
      <c r="U30" s="2" t="s">
        <v>223</v>
      </c>
      <c r="V30" s="2" t="s">
        <v>455</v>
      </c>
      <c r="W30" s="2" t="s">
        <v>451</v>
      </c>
      <c r="X30" s="2" t="s">
        <v>456</v>
      </c>
      <c r="Y30" s="2" t="s">
        <v>457</v>
      </c>
      <c r="Z30" s="2" t="s">
        <v>454</v>
      </c>
      <c r="AA30" s="2" t="s">
        <v>223</v>
      </c>
      <c r="AB30" s="2" t="s">
        <v>455</v>
      </c>
      <c r="AC30" s="2" t="s">
        <v>451</v>
      </c>
      <c r="AD30" s="2" t="s">
        <v>456</v>
      </c>
      <c r="AE30" s="2" t="s">
        <v>149</v>
      </c>
      <c r="AF30" s="2" t="s">
        <v>144</v>
      </c>
      <c r="AG30" s="2" t="s">
        <v>458</v>
      </c>
      <c r="AH30" s="2">
        <v>2006</v>
      </c>
      <c r="AI30" s="2" t="s">
        <v>459</v>
      </c>
      <c r="AJ30" s="2" t="s">
        <v>460</v>
      </c>
      <c r="AK30" s="2">
        <v>1440</v>
      </c>
      <c r="AL30" s="2">
        <v>2400</v>
      </c>
      <c r="AM30" s="2">
        <v>60</v>
      </c>
      <c r="BF30" s="2" t="s">
        <v>170</v>
      </c>
      <c r="BG30" s="2" t="s">
        <v>144</v>
      </c>
      <c r="BH30" s="2" t="s">
        <v>461</v>
      </c>
      <c r="BI30" s="2">
        <v>2008</v>
      </c>
      <c r="BJ30" s="2" t="s">
        <v>172</v>
      </c>
      <c r="BK30" s="2" t="s">
        <v>462</v>
      </c>
      <c r="BL30" s="2">
        <v>400</v>
      </c>
      <c r="BM30" s="2">
        <v>800</v>
      </c>
      <c r="BN30" s="2">
        <v>50</v>
      </c>
      <c r="BO30" s="2" t="s">
        <v>151</v>
      </c>
      <c r="BP30" s="2" t="s">
        <v>144</v>
      </c>
      <c r="BQ30" s="2" t="s">
        <v>463</v>
      </c>
      <c r="BR30" s="2">
        <v>2010</v>
      </c>
      <c r="BS30" s="2" t="s">
        <v>464</v>
      </c>
      <c r="BT30" s="2" t="s">
        <v>465</v>
      </c>
      <c r="BU30" s="2">
        <v>920</v>
      </c>
      <c r="BV30" s="2">
        <v>1200</v>
      </c>
      <c r="BW30" s="2">
        <v>76.67</v>
      </c>
      <c r="CY30" s="2" t="s">
        <v>284</v>
      </c>
      <c r="CZ30" s="2" t="s">
        <v>144</v>
      </c>
      <c r="DA30" s="2" t="s">
        <v>466</v>
      </c>
      <c r="DB30" s="2">
        <v>2011</v>
      </c>
      <c r="DC30" s="2" t="s">
        <v>172</v>
      </c>
      <c r="DD30" s="2" t="s">
        <v>467</v>
      </c>
      <c r="DE30" s="2">
        <v>406</v>
      </c>
      <c r="DF30" s="2">
        <v>600</v>
      </c>
      <c r="DG30" s="2">
        <v>67.67</v>
      </c>
      <c r="DV30" s="2" t="s">
        <v>153</v>
      </c>
      <c r="DW30" s="2" t="s">
        <v>144</v>
      </c>
      <c r="DX30" s="2">
        <v>2011</v>
      </c>
      <c r="DY30" s="2">
        <v>93</v>
      </c>
      <c r="DZ30" s="2">
        <v>150</v>
      </c>
      <c r="EA30" s="2">
        <v>62</v>
      </c>
      <c r="FB30" s="2" t="s">
        <v>14</v>
      </c>
      <c r="FC30" s="2" t="s">
        <v>468</v>
      </c>
      <c r="FD30" s="2" t="s">
        <v>468</v>
      </c>
      <c r="FE30" s="2">
        <v>0</v>
      </c>
      <c r="FF30" s="2">
        <v>0</v>
      </c>
      <c r="FG30" s="2">
        <v>0</v>
      </c>
      <c r="FH30" s="5">
        <f t="shared" si="0"/>
        <v>18</v>
      </c>
      <c r="FI30" s="5">
        <f t="shared" si="1"/>
        <v>23</v>
      </c>
      <c r="FJ30" s="5">
        <f t="shared" si="2"/>
        <v>12.4</v>
      </c>
      <c r="FK30" s="5">
        <f t="shared" si="3"/>
        <v>5</v>
      </c>
      <c r="FL30" s="5">
        <f t="shared" si="4"/>
        <v>3.3833</v>
      </c>
      <c r="FM30" s="5">
        <f t="shared" si="7"/>
        <v>0</v>
      </c>
      <c r="FN30" s="5">
        <f t="shared" si="6"/>
        <v>61.7833</v>
      </c>
    </row>
    <row r="31" spans="1:170" s="2" customFormat="1" ht="15">
      <c r="A31" s="2">
        <v>30</v>
      </c>
      <c r="B31" s="2" t="s">
        <v>400</v>
      </c>
      <c r="C31" s="2" t="s">
        <v>401</v>
      </c>
      <c r="D31" s="2" t="s">
        <v>402</v>
      </c>
      <c r="E31" s="2" t="s">
        <v>403</v>
      </c>
      <c r="F31" s="2" t="s">
        <v>404</v>
      </c>
      <c r="G31" s="2" t="s">
        <v>142</v>
      </c>
      <c r="H31" s="2" t="s">
        <v>159</v>
      </c>
      <c r="I31" s="2" t="s">
        <v>144</v>
      </c>
      <c r="J31" s="2" t="s">
        <v>144</v>
      </c>
      <c r="K31" s="2" t="s">
        <v>145</v>
      </c>
      <c r="L31" s="2" t="s">
        <v>146</v>
      </c>
      <c r="M31" s="2" t="s">
        <v>146</v>
      </c>
      <c r="N31" s="2" t="s">
        <v>146</v>
      </c>
      <c r="O31" s="2" t="s">
        <v>147</v>
      </c>
      <c r="P31" s="2" t="s">
        <v>147</v>
      </c>
      <c r="Q31" s="2" t="s">
        <v>405</v>
      </c>
      <c r="R31" s="2" t="s">
        <v>406</v>
      </c>
      <c r="S31" s="2" t="s">
        <v>407</v>
      </c>
      <c r="T31" s="2" t="s">
        <v>408</v>
      </c>
      <c r="U31" s="2" t="s">
        <v>190</v>
      </c>
      <c r="V31" s="2" t="s">
        <v>409</v>
      </c>
      <c r="W31" s="2" t="s">
        <v>405</v>
      </c>
      <c r="X31" s="2" t="s">
        <v>410</v>
      </c>
      <c r="Y31" s="2" t="s">
        <v>407</v>
      </c>
      <c r="Z31" s="2" t="s">
        <v>408</v>
      </c>
      <c r="AA31" s="2" t="s">
        <v>190</v>
      </c>
      <c r="AB31" s="2" t="s">
        <v>409</v>
      </c>
      <c r="AC31" s="2" t="s">
        <v>405</v>
      </c>
      <c r="AD31" s="2" t="s">
        <v>410</v>
      </c>
      <c r="AE31" s="2" t="s">
        <v>149</v>
      </c>
      <c r="AF31" s="2" t="s">
        <v>144</v>
      </c>
      <c r="AG31" s="2" t="s">
        <v>411</v>
      </c>
      <c r="AH31" s="2">
        <v>2009</v>
      </c>
      <c r="AI31" s="2" t="s">
        <v>412</v>
      </c>
      <c r="AJ31" s="2" t="s">
        <v>413</v>
      </c>
      <c r="AK31" s="2">
        <v>1532</v>
      </c>
      <c r="AL31" s="2">
        <v>2400</v>
      </c>
      <c r="AM31" s="2">
        <v>63.83</v>
      </c>
      <c r="BF31" s="2" t="s">
        <v>170</v>
      </c>
      <c r="BG31" s="2" t="s">
        <v>144</v>
      </c>
      <c r="BH31" s="2" t="s">
        <v>414</v>
      </c>
      <c r="BI31" s="2">
        <v>2012</v>
      </c>
      <c r="BJ31" s="2" t="s">
        <v>415</v>
      </c>
      <c r="BK31" s="2" t="s">
        <v>413</v>
      </c>
      <c r="BL31" s="2">
        <v>454</v>
      </c>
      <c r="BM31" s="2">
        <v>800</v>
      </c>
      <c r="BN31" s="2">
        <v>56.75</v>
      </c>
      <c r="BO31" s="2" t="s">
        <v>151</v>
      </c>
      <c r="BP31" s="2" t="s">
        <v>144</v>
      </c>
      <c r="BQ31" s="2" t="s">
        <v>416</v>
      </c>
      <c r="BR31" s="2">
        <v>2010</v>
      </c>
      <c r="BS31" s="2" t="s">
        <v>417</v>
      </c>
      <c r="BT31" s="2" t="s">
        <v>413</v>
      </c>
      <c r="BU31" s="2">
        <v>980</v>
      </c>
      <c r="BV31" s="2">
        <v>1200</v>
      </c>
      <c r="BW31" s="2">
        <v>81.67</v>
      </c>
      <c r="DV31" s="2" t="s">
        <v>153</v>
      </c>
      <c r="DW31" s="2" t="s">
        <v>144</v>
      </c>
      <c r="DX31" s="2">
        <v>2011</v>
      </c>
      <c r="DY31" s="2">
        <v>93</v>
      </c>
      <c r="DZ31" s="2">
        <v>150</v>
      </c>
      <c r="EA31" s="2">
        <v>62</v>
      </c>
      <c r="FH31" s="5">
        <f t="shared" si="0"/>
        <v>19.15</v>
      </c>
      <c r="FI31" s="5">
        <f t="shared" si="1"/>
        <v>24.5</v>
      </c>
      <c r="FJ31" s="5">
        <f t="shared" si="2"/>
        <v>12.4</v>
      </c>
      <c r="FK31" s="5">
        <f t="shared" si="3"/>
        <v>5.675</v>
      </c>
      <c r="FL31" s="5">
        <f t="shared" si="4"/>
        <v>0</v>
      </c>
      <c r="FM31" s="5">
        <f t="shared" si="7"/>
        <v>0</v>
      </c>
      <c r="FN31" s="5">
        <f t="shared" si="6"/>
        <v>61.724999999999994</v>
      </c>
    </row>
    <row r="32" spans="1:170" s="2" customFormat="1" ht="15">
      <c r="A32" s="2">
        <v>31</v>
      </c>
      <c r="B32" s="2" t="s">
        <v>897</v>
      </c>
      <c r="C32" s="2" t="s">
        <v>572</v>
      </c>
      <c r="D32" s="2" t="s">
        <v>898</v>
      </c>
      <c r="E32" s="2" t="s">
        <v>520</v>
      </c>
      <c r="F32" s="2" t="s">
        <v>899</v>
      </c>
      <c r="G32" s="2" t="s">
        <v>178</v>
      </c>
      <c r="H32" s="2" t="s">
        <v>159</v>
      </c>
      <c r="I32" s="2" t="s">
        <v>144</v>
      </c>
      <c r="J32" s="2" t="s">
        <v>144</v>
      </c>
      <c r="K32" s="2" t="s">
        <v>145</v>
      </c>
      <c r="L32" s="2" t="s">
        <v>146</v>
      </c>
      <c r="M32" s="2" t="s">
        <v>146</v>
      </c>
      <c r="N32" s="2" t="s">
        <v>146</v>
      </c>
      <c r="O32" s="2" t="s">
        <v>147</v>
      </c>
      <c r="P32" s="2" t="s">
        <v>147</v>
      </c>
      <c r="Q32" s="2" t="s">
        <v>900</v>
      </c>
      <c r="R32" s="2" t="s">
        <v>901</v>
      </c>
      <c r="S32" s="2" t="s">
        <v>902</v>
      </c>
      <c r="T32" s="2" t="s">
        <v>454</v>
      </c>
      <c r="U32" s="2" t="s">
        <v>223</v>
      </c>
      <c r="V32" s="2" t="s">
        <v>470</v>
      </c>
      <c r="W32" s="2" t="s">
        <v>900</v>
      </c>
      <c r="X32" s="2" t="s">
        <v>903</v>
      </c>
      <c r="Y32" s="2" t="s">
        <v>902</v>
      </c>
      <c r="Z32" s="2" t="s">
        <v>454</v>
      </c>
      <c r="AA32" s="2" t="s">
        <v>223</v>
      </c>
      <c r="AB32" s="2" t="s">
        <v>470</v>
      </c>
      <c r="AC32" s="2" t="s">
        <v>900</v>
      </c>
      <c r="AD32" s="2" t="s">
        <v>903</v>
      </c>
      <c r="AE32" s="2" t="s">
        <v>149</v>
      </c>
      <c r="AF32" s="2" t="s">
        <v>144</v>
      </c>
      <c r="AG32" s="2" t="s">
        <v>904</v>
      </c>
      <c r="AH32" s="2">
        <v>2007</v>
      </c>
      <c r="AI32" s="2" t="s">
        <v>905</v>
      </c>
      <c r="AJ32" s="2" t="s">
        <v>442</v>
      </c>
      <c r="AK32" s="2">
        <v>1511</v>
      </c>
      <c r="AL32" s="2">
        <v>2400</v>
      </c>
      <c r="AM32" s="2">
        <v>62.96</v>
      </c>
      <c r="BF32" s="2" t="s">
        <v>170</v>
      </c>
      <c r="BG32" s="2" t="s">
        <v>144</v>
      </c>
      <c r="BH32" s="2" t="s">
        <v>906</v>
      </c>
      <c r="BI32" s="2">
        <v>2011</v>
      </c>
      <c r="BJ32" s="2" t="s">
        <v>172</v>
      </c>
      <c r="BK32" s="2" t="s">
        <v>907</v>
      </c>
      <c r="BL32" s="2">
        <v>833</v>
      </c>
      <c r="BM32" s="2">
        <v>1200</v>
      </c>
      <c r="BN32" s="2">
        <v>69.42</v>
      </c>
      <c r="BO32" s="2" t="s">
        <v>151</v>
      </c>
      <c r="BP32" s="2" t="s">
        <v>144</v>
      </c>
      <c r="BQ32" s="2" t="s">
        <v>908</v>
      </c>
      <c r="BR32" s="2">
        <v>2008</v>
      </c>
      <c r="BS32" s="2" t="s">
        <v>909</v>
      </c>
      <c r="BT32" s="2" t="s">
        <v>442</v>
      </c>
      <c r="BU32" s="2">
        <v>929</v>
      </c>
      <c r="BV32" s="2">
        <v>1200</v>
      </c>
      <c r="BW32" s="2">
        <v>77.42</v>
      </c>
      <c r="DV32" s="2" t="s">
        <v>153</v>
      </c>
      <c r="DW32" s="2" t="s">
        <v>144</v>
      </c>
      <c r="DX32" s="2">
        <v>2011</v>
      </c>
      <c r="DY32" s="2">
        <v>95</v>
      </c>
      <c r="DZ32" s="2">
        <v>150</v>
      </c>
      <c r="EA32" s="2">
        <v>63.33</v>
      </c>
      <c r="FH32" s="5">
        <f t="shared" si="0"/>
        <v>18.8875</v>
      </c>
      <c r="FI32" s="5">
        <f t="shared" si="1"/>
        <v>23.225</v>
      </c>
      <c r="FJ32" s="5">
        <f t="shared" si="2"/>
        <v>12.6667</v>
      </c>
      <c r="FK32" s="5">
        <f t="shared" si="3"/>
        <v>6.9417</v>
      </c>
      <c r="FL32" s="5">
        <f t="shared" si="4"/>
        <v>0</v>
      </c>
      <c r="FM32" s="5">
        <f t="shared" si="7"/>
        <v>0</v>
      </c>
      <c r="FN32" s="5">
        <f t="shared" si="6"/>
        <v>61.72089999999999</v>
      </c>
    </row>
    <row r="33" spans="1:170" s="2" customFormat="1" ht="15">
      <c r="A33" s="2">
        <v>32</v>
      </c>
      <c r="B33" s="2" t="s">
        <v>471</v>
      </c>
      <c r="C33" s="2" t="s">
        <v>472</v>
      </c>
      <c r="D33" s="2" t="s">
        <v>473</v>
      </c>
      <c r="E33" s="2" t="s">
        <v>474</v>
      </c>
      <c r="F33" s="2" t="s">
        <v>475</v>
      </c>
      <c r="G33" s="2" t="s">
        <v>142</v>
      </c>
      <c r="H33" s="2" t="s">
        <v>159</v>
      </c>
      <c r="I33" s="2" t="s">
        <v>144</v>
      </c>
      <c r="J33" s="2" t="s">
        <v>144</v>
      </c>
      <c r="K33" s="2" t="s">
        <v>145</v>
      </c>
      <c r="L33" s="2" t="s">
        <v>146</v>
      </c>
      <c r="M33" s="2" t="s">
        <v>146</v>
      </c>
      <c r="N33" s="2" t="s">
        <v>146</v>
      </c>
      <c r="O33" s="2" t="s">
        <v>147</v>
      </c>
      <c r="P33" s="2" t="s">
        <v>147</v>
      </c>
      <c r="Q33" s="2" t="s">
        <v>476</v>
      </c>
      <c r="R33" s="2" t="s">
        <v>477</v>
      </c>
      <c r="S33" s="2" t="s">
        <v>478</v>
      </c>
      <c r="T33" s="2" t="s">
        <v>418</v>
      </c>
      <c r="U33" s="2" t="s">
        <v>418</v>
      </c>
      <c r="V33" s="2" t="s">
        <v>479</v>
      </c>
      <c r="W33" s="2" t="s">
        <v>476</v>
      </c>
      <c r="X33" s="2" t="s">
        <v>480</v>
      </c>
      <c r="Y33" s="2" t="s">
        <v>478</v>
      </c>
      <c r="Z33" s="2" t="s">
        <v>418</v>
      </c>
      <c r="AA33" s="2" t="s">
        <v>418</v>
      </c>
      <c r="AB33" s="2" t="s">
        <v>479</v>
      </c>
      <c r="AC33" s="2" t="s">
        <v>476</v>
      </c>
      <c r="AD33" s="2" t="s">
        <v>480</v>
      </c>
      <c r="AE33" s="2" t="s">
        <v>149</v>
      </c>
      <c r="AF33" s="2" t="s">
        <v>144</v>
      </c>
      <c r="AG33" s="2" t="s">
        <v>481</v>
      </c>
      <c r="AH33" s="2">
        <v>2009</v>
      </c>
      <c r="AI33" s="2" t="s">
        <v>482</v>
      </c>
      <c r="AJ33" s="2" t="s">
        <v>483</v>
      </c>
      <c r="AK33" s="2">
        <v>1226</v>
      </c>
      <c r="AL33" s="2">
        <v>2000</v>
      </c>
      <c r="AM33" s="2">
        <v>61.3</v>
      </c>
      <c r="BF33" s="2" t="s">
        <v>170</v>
      </c>
      <c r="BG33" s="2" t="s">
        <v>144</v>
      </c>
      <c r="BH33" s="2" t="s">
        <v>481</v>
      </c>
      <c r="BI33" s="2">
        <v>2012</v>
      </c>
      <c r="BJ33" s="2" t="s">
        <v>484</v>
      </c>
      <c r="BK33" s="2" t="s">
        <v>483</v>
      </c>
      <c r="BL33" s="2">
        <v>459</v>
      </c>
      <c r="BM33" s="2">
        <v>800</v>
      </c>
      <c r="BN33" s="2">
        <v>57.38</v>
      </c>
      <c r="BO33" s="2" t="s">
        <v>151</v>
      </c>
      <c r="BP33" s="2" t="s">
        <v>144</v>
      </c>
      <c r="BQ33" s="2" t="s">
        <v>485</v>
      </c>
      <c r="BR33" s="2">
        <v>2010</v>
      </c>
      <c r="BS33" s="2" t="s">
        <v>486</v>
      </c>
      <c r="BT33" s="2" t="s">
        <v>442</v>
      </c>
      <c r="BU33" s="2">
        <v>970</v>
      </c>
      <c r="BV33" s="2">
        <v>1200</v>
      </c>
      <c r="BW33" s="2">
        <v>80.83</v>
      </c>
      <c r="DV33" s="2" t="s">
        <v>153</v>
      </c>
      <c r="DW33" s="2" t="s">
        <v>144</v>
      </c>
      <c r="DX33" s="2">
        <v>2013</v>
      </c>
      <c r="DY33" s="2">
        <v>100</v>
      </c>
      <c r="DZ33" s="2">
        <v>150</v>
      </c>
      <c r="EA33" s="2">
        <v>66.67</v>
      </c>
      <c r="FH33" s="5">
        <f t="shared" si="0"/>
        <v>18.39</v>
      </c>
      <c r="FI33" s="5">
        <f t="shared" si="1"/>
        <v>24.25</v>
      </c>
      <c r="FJ33" s="5">
        <f t="shared" si="2"/>
        <v>13.3333</v>
      </c>
      <c r="FK33" s="5">
        <f t="shared" si="3"/>
        <v>5.7375</v>
      </c>
      <c r="FL33" s="5">
        <f t="shared" si="4"/>
        <v>0</v>
      </c>
      <c r="FM33" s="5">
        <f t="shared" si="7"/>
        <v>0</v>
      </c>
      <c r="FN33" s="5">
        <f t="shared" si="6"/>
        <v>61.7108</v>
      </c>
    </row>
    <row r="34" spans="1:170" s="2" customFormat="1" ht="15">
      <c r="A34" s="2">
        <v>33</v>
      </c>
      <c r="B34" s="2" t="s">
        <v>379</v>
      </c>
      <c r="C34" s="2" t="s">
        <v>380</v>
      </c>
      <c r="D34" s="2" t="s">
        <v>381</v>
      </c>
      <c r="E34" s="2" t="s">
        <v>382</v>
      </c>
      <c r="F34" s="2" t="s">
        <v>383</v>
      </c>
      <c r="G34" s="2" t="s">
        <v>142</v>
      </c>
      <c r="H34" s="2" t="s">
        <v>143</v>
      </c>
      <c r="I34" s="2" t="s">
        <v>144</v>
      </c>
      <c r="J34" s="2" t="s">
        <v>144</v>
      </c>
      <c r="K34" s="2" t="s">
        <v>185</v>
      </c>
      <c r="L34" s="2" t="s">
        <v>146</v>
      </c>
      <c r="M34" s="2" t="s">
        <v>146</v>
      </c>
      <c r="N34" s="2" t="s">
        <v>146</v>
      </c>
      <c r="O34" s="2" t="s">
        <v>147</v>
      </c>
      <c r="P34" s="2" t="s">
        <v>147</v>
      </c>
      <c r="Q34" s="2" t="s">
        <v>384</v>
      </c>
      <c r="R34" s="2" t="s">
        <v>385</v>
      </c>
      <c r="S34" s="2" t="s">
        <v>386</v>
      </c>
      <c r="T34" s="2" t="s">
        <v>292</v>
      </c>
      <c r="U34" s="2" t="s">
        <v>282</v>
      </c>
      <c r="V34" s="2" t="s">
        <v>293</v>
      </c>
      <c r="W34" s="2" t="s">
        <v>384</v>
      </c>
      <c r="X34" s="2" t="s">
        <v>387</v>
      </c>
      <c r="Y34" s="2" t="s">
        <v>386</v>
      </c>
      <c r="Z34" s="2" t="s">
        <v>292</v>
      </c>
      <c r="AA34" s="2" t="s">
        <v>282</v>
      </c>
      <c r="AB34" s="2" t="s">
        <v>293</v>
      </c>
      <c r="AC34" s="2" t="s">
        <v>384</v>
      </c>
      <c r="AD34" s="2" t="s">
        <v>387</v>
      </c>
      <c r="AE34" s="2" t="s">
        <v>149</v>
      </c>
      <c r="AF34" s="2" t="s">
        <v>144</v>
      </c>
      <c r="AG34" s="2" t="s">
        <v>388</v>
      </c>
      <c r="AH34" s="2">
        <v>2012</v>
      </c>
      <c r="AI34" s="2" t="s">
        <v>389</v>
      </c>
      <c r="AJ34" s="2" t="s">
        <v>390</v>
      </c>
      <c r="AK34" s="2">
        <v>352</v>
      </c>
      <c r="AL34" s="2">
        <v>600</v>
      </c>
      <c r="AM34" s="2">
        <v>58.67</v>
      </c>
      <c r="BF34" s="2" t="s">
        <v>170</v>
      </c>
      <c r="BG34" s="2" t="s">
        <v>144</v>
      </c>
      <c r="BH34" s="2" t="s">
        <v>391</v>
      </c>
      <c r="BI34" s="2">
        <v>2009</v>
      </c>
      <c r="BJ34" s="2" t="s">
        <v>392</v>
      </c>
      <c r="BK34" s="2" t="s">
        <v>393</v>
      </c>
      <c r="BL34" s="2">
        <v>8.46</v>
      </c>
      <c r="BM34" s="2">
        <v>10</v>
      </c>
      <c r="BN34" s="2">
        <v>84.6</v>
      </c>
      <c r="BO34" s="2" t="s">
        <v>151</v>
      </c>
      <c r="BP34" s="2" t="s">
        <v>144</v>
      </c>
      <c r="BQ34" s="2" t="s">
        <v>394</v>
      </c>
      <c r="BR34" s="2">
        <v>2011</v>
      </c>
      <c r="BS34" s="2" t="s">
        <v>395</v>
      </c>
      <c r="BT34" s="2" t="s">
        <v>390</v>
      </c>
      <c r="BU34" s="2">
        <v>960</v>
      </c>
      <c r="BV34" s="2">
        <v>1200</v>
      </c>
      <c r="BW34" s="2">
        <v>80</v>
      </c>
      <c r="DV34" s="2" t="s">
        <v>153</v>
      </c>
      <c r="DW34" s="2" t="s">
        <v>144</v>
      </c>
      <c r="DX34" s="2">
        <v>2013</v>
      </c>
      <c r="DY34" s="2">
        <v>87</v>
      </c>
      <c r="DZ34" s="2">
        <v>150</v>
      </c>
      <c r="EA34" s="2">
        <v>58</v>
      </c>
      <c r="EB34" s="2" t="s">
        <v>185</v>
      </c>
      <c r="EC34" s="2" t="s">
        <v>396</v>
      </c>
      <c r="ED34" s="2" t="s">
        <v>396</v>
      </c>
      <c r="EE34" s="2" t="s">
        <v>397</v>
      </c>
      <c r="EF34" s="2" t="s">
        <v>398</v>
      </c>
      <c r="FH34" s="5">
        <f t="shared" si="0"/>
        <v>17.6</v>
      </c>
      <c r="FI34" s="5">
        <f t="shared" si="1"/>
        <v>24</v>
      </c>
      <c r="FJ34" s="5">
        <f t="shared" si="2"/>
        <v>11.6</v>
      </c>
      <c r="FK34" s="5">
        <f t="shared" si="3"/>
        <v>8.46</v>
      </c>
      <c r="FL34" s="5">
        <f t="shared" si="4"/>
        <v>0</v>
      </c>
      <c r="FM34" s="5">
        <f t="shared" si="7"/>
        <v>0</v>
      </c>
      <c r="FN34" s="5">
        <f t="shared" si="6"/>
        <v>61.660000000000004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7"/>
  <sheetViews>
    <sheetView zoomScalePageLayoutView="0" workbookViewId="0" topLeftCell="EX1">
      <selection activeCell="FH1" sqref="FH1:FN1"/>
    </sheetView>
  </sheetViews>
  <sheetFormatPr defaultColWidth="9.28125" defaultRowHeight="15"/>
  <cols>
    <col min="1" max="1" width="7.57421875" style="2" customWidth="1"/>
    <col min="2" max="2" width="19.7109375" style="2" bestFit="1" customWidth="1"/>
    <col min="3" max="3" width="27.421875" style="2" bestFit="1" customWidth="1"/>
    <col min="4" max="4" width="27.57421875" style="2" bestFit="1" customWidth="1"/>
    <col min="5" max="5" width="25.0039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6.421875" style="2" bestFit="1" customWidth="1"/>
    <col min="19" max="19" width="108.00390625" style="2" bestFit="1" customWidth="1"/>
    <col min="20" max="20" width="77.8515625" style="2" bestFit="1" customWidth="1"/>
    <col min="21" max="21" width="17.57421875" style="2" bestFit="1" customWidth="1"/>
    <col min="22" max="22" width="10.57421875" style="2" bestFit="1" customWidth="1"/>
    <col min="23" max="23" width="33.8515625" style="2" bestFit="1" customWidth="1"/>
    <col min="24" max="24" width="39.57421875" style="2" bestFit="1" customWidth="1"/>
    <col min="25" max="25" width="108.00390625" style="2" bestFit="1" customWidth="1"/>
    <col min="26" max="26" width="77.8515625" style="2" bestFit="1" customWidth="1"/>
    <col min="27" max="27" width="17.57421875" style="2" bestFit="1" customWidth="1"/>
    <col min="28" max="28" width="10.57421875" style="2" bestFit="1" customWidth="1"/>
    <col min="29" max="29" width="33.8515625" style="2" bestFit="1" customWidth="1"/>
    <col min="30" max="30" width="39.57421875" style="2" bestFit="1" customWidth="1"/>
    <col min="31" max="31" width="23.8515625" style="2" bestFit="1" customWidth="1"/>
    <col min="32" max="32" width="27.7109375" style="2" bestFit="1" customWidth="1"/>
    <col min="33" max="33" width="22.57421875" style="2" bestFit="1" customWidth="1"/>
    <col min="34" max="34" width="23.00390625" style="2" bestFit="1" customWidth="1"/>
    <col min="35" max="35" width="236.140625" style="2" bestFit="1" customWidth="1"/>
    <col min="36" max="36" width="67.4218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4.8515625" style="2" bestFit="1" customWidth="1"/>
    <col min="61" max="61" width="27.421875" style="2" bestFit="1" customWidth="1"/>
    <col min="62" max="62" width="207.140625" style="2" bestFit="1" customWidth="1"/>
    <col min="63" max="63" width="44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2.140625" style="2" bestFit="1" customWidth="1"/>
    <col min="70" max="70" width="17.28125" style="2" bestFit="1" customWidth="1"/>
    <col min="71" max="71" width="255.7109375" style="2" bestFit="1" customWidth="1"/>
    <col min="72" max="72" width="46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421875" style="2" bestFit="1" customWidth="1"/>
    <col min="106" max="106" width="18.7109375" style="2" bestFit="1" customWidth="1"/>
    <col min="107" max="107" width="47.421875" style="2" bestFit="1" customWidth="1"/>
    <col min="108" max="108" width="43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140625" style="2" bestFit="1" customWidth="1"/>
    <col min="123" max="123" width="17.57421875" style="2" bestFit="1" customWidth="1"/>
    <col min="124" max="124" width="19.421875" style="2" bestFit="1" customWidth="1"/>
    <col min="125" max="125" width="29.71093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40.28125" style="2" bestFit="1" customWidth="1"/>
    <col min="135" max="135" width="49.57421875" style="2" bestFit="1" customWidth="1"/>
    <col min="136" max="136" width="12.421875" style="2" bestFit="1" customWidth="1"/>
    <col min="137" max="137" width="14.00390625" style="2" bestFit="1" customWidth="1"/>
    <col min="138" max="138" width="24.421875" style="2" bestFit="1" customWidth="1"/>
    <col min="139" max="139" width="5.28125" style="2" bestFit="1" customWidth="1"/>
    <col min="140" max="140" width="7.281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16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38.14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9" width="9.140625" style="6" bestFit="1" customWidth="1"/>
    <col min="170" max="170" width="7.57421875" style="6" bestFit="1" customWidth="1"/>
    <col min="171" max="16384" width="9.28125" style="2" customWidth="1"/>
  </cols>
  <sheetData>
    <row r="1" spans="1:170" s="1" customFormat="1" ht="75">
      <c r="A1" s="1" t="s">
        <v>1031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1032</v>
      </c>
      <c r="FI1" s="3" t="s">
        <v>1033</v>
      </c>
      <c r="FJ1" s="3" t="s">
        <v>1034</v>
      </c>
      <c r="FK1" s="3" t="s">
        <v>1035</v>
      </c>
      <c r="FL1" s="3" t="s">
        <v>1036</v>
      </c>
      <c r="FM1" s="3" t="s">
        <v>1037</v>
      </c>
      <c r="FN1" s="4" t="s">
        <v>1038</v>
      </c>
    </row>
    <row r="2" spans="1:170" ht="15">
      <c r="A2" s="2">
        <v>1</v>
      </c>
      <c r="B2" s="2" t="s">
        <v>939</v>
      </c>
      <c r="C2" s="2" t="s">
        <v>349</v>
      </c>
      <c r="D2" s="2" t="s">
        <v>444</v>
      </c>
      <c r="E2" s="2" t="s">
        <v>334</v>
      </c>
      <c r="F2" s="2" t="s">
        <v>940</v>
      </c>
      <c r="G2" s="2" t="s">
        <v>142</v>
      </c>
      <c r="H2" s="2" t="s">
        <v>159</v>
      </c>
      <c r="I2" s="2" t="s">
        <v>144</v>
      </c>
      <c r="J2" s="2" t="s">
        <v>144</v>
      </c>
      <c r="K2" s="2" t="s">
        <v>160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144</v>
      </c>
      <c r="Q2" s="2" t="s">
        <v>941</v>
      </c>
      <c r="R2" s="2" t="s">
        <v>942</v>
      </c>
      <c r="S2" s="2" t="s">
        <v>943</v>
      </c>
      <c r="T2" s="2" t="s">
        <v>148</v>
      </c>
      <c r="U2" s="2" t="s">
        <v>148</v>
      </c>
      <c r="V2" s="2" t="s">
        <v>441</v>
      </c>
      <c r="W2" s="2" t="s">
        <v>941</v>
      </c>
      <c r="X2" s="2" t="s">
        <v>944</v>
      </c>
      <c r="Y2" s="2" t="s">
        <v>943</v>
      </c>
      <c r="Z2" s="2" t="s">
        <v>148</v>
      </c>
      <c r="AA2" s="2" t="s">
        <v>148</v>
      </c>
      <c r="AB2" s="2" t="s">
        <v>441</v>
      </c>
      <c r="AC2" s="2" t="s">
        <v>941</v>
      </c>
      <c r="AD2" s="2" t="s">
        <v>944</v>
      </c>
      <c r="AE2" s="2" t="s">
        <v>149</v>
      </c>
      <c r="AF2" s="2" t="s">
        <v>144</v>
      </c>
      <c r="AG2" s="2" t="s">
        <v>945</v>
      </c>
      <c r="AH2" s="2">
        <v>2008</v>
      </c>
      <c r="AI2" s="2" t="s">
        <v>946</v>
      </c>
      <c r="AJ2" s="2" t="s">
        <v>947</v>
      </c>
      <c r="AK2" s="2">
        <v>1657</v>
      </c>
      <c r="AL2" s="2">
        <v>2400</v>
      </c>
      <c r="AM2" s="2">
        <v>69.04</v>
      </c>
      <c r="BF2" s="2" t="s">
        <v>170</v>
      </c>
      <c r="BG2" s="2" t="s">
        <v>144</v>
      </c>
      <c r="BH2" s="2" t="s">
        <v>948</v>
      </c>
      <c r="BI2" s="2">
        <v>2010</v>
      </c>
      <c r="BJ2" s="2" t="s">
        <v>172</v>
      </c>
      <c r="BK2" s="2" t="s">
        <v>947</v>
      </c>
      <c r="BL2" s="2">
        <v>1004</v>
      </c>
      <c r="BM2" s="2">
        <v>1600</v>
      </c>
      <c r="BN2" s="2">
        <v>62.75</v>
      </c>
      <c r="BO2" s="2" t="s">
        <v>151</v>
      </c>
      <c r="BP2" s="2" t="s">
        <v>144</v>
      </c>
      <c r="BQ2" s="2" t="s">
        <v>949</v>
      </c>
      <c r="BR2" s="2">
        <v>2011</v>
      </c>
      <c r="BS2" s="2" t="s">
        <v>950</v>
      </c>
      <c r="BT2" s="2" t="s">
        <v>947</v>
      </c>
      <c r="BU2" s="2">
        <v>884</v>
      </c>
      <c r="BV2" s="2">
        <v>1200</v>
      </c>
      <c r="BW2" s="2">
        <v>73.67</v>
      </c>
      <c r="DV2" s="2" t="s">
        <v>153</v>
      </c>
      <c r="DW2" s="2" t="s">
        <v>144</v>
      </c>
      <c r="DX2" s="2">
        <v>2011</v>
      </c>
      <c r="DY2" s="2">
        <v>94</v>
      </c>
      <c r="DZ2" s="2">
        <v>150</v>
      </c>
      <c r="EA2" s="2">
        <v>62.67</v>
      </c>
      <c r="EB2" s="2" t="s">
        <v>160</v>
      </c>
      <c r="EC2" s="2" t="s">
        <v>148</v>
      </c>
      <c r="ED2" s="2" t="s">
        <v>148</v>
      </c>
      <c r="EE2" s="2" t="s">
        <v>308</v>
      </c>
      <c r="EF2" s="2" t="s">
        <v>951</v>
      </c>
      <c r="FB2" s="2" t="s">
        <v>14</v>
      </c>
      <c r="FC2" s="2" t="s">
        <v>952</v>
      </c>
      <c r="FD2" s="2" t="s">
        <v>952</v>
      </c>
      <c r="FE2" s="2">
        <v>0</v>
      </c>
      <c r="FF2" s="2">
        <v>0</v>
      </c>
      <c r="FG2" s="2">
        <v>0</v>
      </c>
      <c r="FH2" s="5">
        <f aca="true" t="shared" si="0" ref="FH2:FH7">_xlfn.IFERROR(ROUND((AK2/AL2*30),4),0)</f>
        <v>20.7125</v>
      </c>
      <c r="FI2" s="5">
        <f aca="true" t="shared" si="1" ref="FI2:FI7">_xlfn.IFERROR(ROUND((BU2/BV2*30),4),0)</f>
        <v>22.1</v>
      </c>
      <c r="FJ2" s="5">
        <f aca="true" t="shared" si="2" ref="FJ2:FJ7">_xlfn.IFERROR(ROUND((DY2/DZ2*20),4),0)</f>
        <v>12.5333</v>
      </c>
      <c r="FK2" s="5">
        <f aca="true" t="shared" si="3" ref="FK2:FK7">_xlfn.IFERROR(ROUND((BL2/BM2*10),4),0)</f>
        <v>6.275</v>
      </c>
      <c r="FL2" s="5">
        <f aca="true" t="shared" si="4" ref="FL2:FL7">_xlfn.IFERROR(ROUND((DE2/DF2*5),4),0)</f>
        <v>0</v>
      </c>
      <c r="FM2" s="5">
        <f aca="true" t="shared" si="5" ref="FM2:FM7">DQ2</f>
        <v>0</v>
      </c>
      <c r="FN2" s="5">
        <f aca="true" t="shared" si="6" ref="FN2:FN7">(FH2+FI2+FJ2+FK2+FL2+FM2)</f>
        <v>61.620799999999996</v>
      </c>
    </row>
    <row r="3" spans="1:170" ht="15">
      <c r="A3" s="2">
        <v>2</v>
      </c>
      <c r="B3" s="2" t="s">
        <v>361</v>
      </c>
      <c r="C3" s="2" t="s">
        <v>362</v>
      </c>
      <c r="D3" s="2" t="s">
        <v>363</v>
      </c>
      <c r="E3" s="2" t="s">
        <v>310</v>
      </c>
      <c r="F3" s="2" t="s">
        <v>364</v>
      </c>
      <c r="G3" s="2" t="s">
        <v>142</v>
      </c>
      <c r="H3" s="2" t="s">
        <v>159</v>
      </c>
      <c r="I3" s="2" t="s">
        <v>144</v>
      </c>
      <c r="J3" s="2" t="s">
        <v>144</v>
      </c>
      <c r="K3" s="2" t="s">
        <v>160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365</v>
      </c>
      <c r="R3" s="2" t="s">
        <v>366</v>
      </c>
      <c r="S3" s="2" t="s">
        <v>367</v>
      </c>
      <c r="T3" s="2" t="s">
        <v>368</v>
      </c>
      <c r="U3" s="2" t="s">
        <v>309</v>
      </c>
      <c r="V3" s="2" t="s">
        <v>369</v>
      </c>
      <c r="W3" s="2" t="s">
        <v>365</v>
      </c>
      <c r="X3" s="2" t="s">
        <v>370</v>
      </c>
      <c r="Y3" s="2" t="s">
        <v>367</v>
      </c>
      <c r="Z3" s="2" t="s">
        <v>368</v>
      </c>
      <c r="AA3" s="2" t="s">
        <v>309</v>
      </c>
      <c r="AB3" s="2" t="s">
        <v>369</v>
      </c>
      <c r="AC3" s="2" t="s">
        <v>365</v>
      </c>
      <c r="AD3" s="2" t="s">
        <v>370</v>
      </c>
      <c r="AE3" s="2" t="s">
        <v>149</v>
      </c>
      <c r="AF3" s="2" t="s">
        <v>144</v>
      </c>
      <c r="AG3" s="2" t="s">
        <v>371</v>
      </c>
      <c r="AH3" s="2">
        <v>2009</v>
      </c>
      <c r="AI3" s="2" t="s">
        <v>372</v>
      </c>
      <c r="AJ3" s="2" t="s">
        <v>152</v>
      </c>
      <c r="AK3" s="2">
        <v>1637</v>
      </c>
      <c r="AL3" s="2">
        <v>2400</v>
      </c>
      <c r="AM3" s="2">
        <v>68.21</v>
      </c>
      <c r="BF3" s="2" t="s">
        <v>170</v>
      </c>
      <c r="BG3" s="2" t="s">
        <v>144</v>
      </c>
      <c r="BH3" s="2" t="s">
        <v>371</v>
      </c>
      <c r="BI3" s="2">
        <v>2011</v>
      </c>
      <c r="BJ3" s="2" t="s">
        <v>242</v>
      </c>
      <c r="BK3" s="2" t="s">
        <v>373</v>
      </c>
      <c r="BL3" s="2">
        <v>1012</v>
      </c>
      <c r="BM3" s="2">
        <v>1600</v>
      </c>
      <c r="BN3" s="2">
        <v>63.25</v>
      </c>
      <c r="BO3" s="2" t="s">
        <v>151</v>
      </c>
      <c r="BP3" s="2" t="s">
        <v>144</v>
      </c>
      <c r="BQ3" s="2" t="s">
        <v>371</v>
      </c>
      <c r="BR3" s="2">
        <v>2012</v>
      </c>
      <c r="BS3" s="2" t="s">
        <v>374</v>
      </c>
      <c r="BT3" s="2" t="s">
        <v>373</v>
      </c>
      <c r="BU3" s="2">
        <v>835</v>
      </c>
      <c r="BV3" s="2">
        <v>1100</v>
      </c>
      <c r="BW3" s="2">
        <v>75.91</v>
      </c>
      <c r="DV3" s="2" t="s">
        <v>153</v>
      </c>
      <c r="DW3" s="2" t="s">
        <v>144</v>
      </c>
      <c r="DX3" s="2">
        <v>2013</v>
      </c>
      <c r="DY3" s="2">
        <v>83</v>
      </c>
      <c r="DZ3" s="2">
        <v>150</v>
      </c>
      <c r="EA3" s="2">
        <v>55.33</v>
      </c>
      <c r="EB3" s="2" t="s">
        <v>160</v>
      </c>
      <c r="EC3" s="2" t="s">
        <v>375</v>
      </c>
      <c r="ED3" s="2" t="s">
        <v>375</v>
      </c>
      <c r="EE3" s="2" t="s">
        <v>376</v>
      </c>
      <c r="EF3" s="2" t="s">
        <v>377</v>
      </c>
      <c r="FH3" s="5">
        <f t="shared" si="0"/>
        <v>20.4625</v>
      </c>
      <c r="FI3" s="5">
        <f t="shared" si="1"/>
        <v>22.7727</v>
      </c>
      <c r="FJ3" s="5">
        <f t="shared" si="2"/>
        <v>11.0667</v>
      </c>
      <c r="FK3" s="5">
        <f t="shared" si="3"/>
        <v>6.325</v>
      </c>
      <c r="FL3" s="5">
        <f t="shared" si="4"/>
        <v>0</v>
      </c>
      <c r="FM3" s="5">
        <f t="shared" si="5"/>
        <v>0</v>
      </c>
      <c r="FN3" s="5">
        <f t="shared" si="6"/>
        <v>60.626900000000006</v>
      </c>
    </row>
    <row r="4" spans="1:170" ht="15">
      <c r="A4" s="2">
        <v>3</v>
      </c>
      <c r="B4" s="2" t="s">
        <v>154</v>
      </c>
      <c r="C4" s="2" t="s">
        <v>155</v>
      </c>
      <c r="D4" s="2" t="s">
        <v>156</v>
      </c>
      <c r="E4" s="2" t="s">
        <v>157</v>
      </c>
      <c r="F4" s="2" t="s">
        <v>158</v>
      </c>
      <c r="G4" s="2" t="s">
        <v>142</v>
      </c>
      <c r="H4" s="2" t="s">
        <v>159</v>
      </c>
      <c r="I4" s="2" t="s">
        <v>144</v>
      </c>
      <c r="J4" s="2" t="s">
        <v>144</v>
      </c>
      <c r="K4" s="2" t="s">
        <v>160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161</v>
      </c>
      <c r="R4" s="2" t="s">
        <v>162</v>
      </c>
      <c r="S4" s="2" t="s">
        <v>163</v>
      </c>
      <c r="T4" s="2" t="s">
        <v>164</v>
      </c>
      <c r="U4" s="2" t="s">
        <v>164</v>
      </c>
      <c r="V4" s="2" t="s">
        <v>165</v>
      </c>
      <c r="W4" s="2" t="s">
        <v>166</v>
      </c>
      <c r="X4" s="2" t="s">
        <v>162</v>
      </c>
      <c r="Y4" s="2" t="s">
        <v>163</v>
      </c>
      <c r="Z4" s="2" t="s">
        <v>164</v>
      </c>
      <c r="AA4" s="2" t="s">
        <v>164</v>
      </c>
      <c r="AB4" s="2" t="s">
        <v>165</v>
      </c>
      <c r="AC4" s="2" t="s">
        <v>166</v>
      </c>
      <c r="AD4" s="2" t="s">
        <v>162</v>
      </c>
      <c r="AE4" s="2" t="s">
        <v>149</v>
      </c>
      <c r="AF4" s="2" t="s">
        <v>144</v>
      </c>
      <c r="AG4" s="2" t="s">
        <v>167</v>
      </c>
      <c r="AH4" s="2">
        <v>2009</v>
      </c>
      <c r="AI4" s="2" t="s">
        <v>168</v>
      </c>
      <c r="AJ4" s="2" t="s">
        <v>169</v>
      </c>
      <c r="AK4" s="2">
        <v>1606</v>
      </c>
      <c r="AL4" s="2">
        <v>2400</v>
      </c>
      <c r="AM4" s="2">
        <v>66.92</v>
      </c>
      <c r="BF4" s="2" t="s">
        <v>170</v>
      </c>
      <c r="BG4" s="2" t="s">
        <v>144</v>
      </c>
      <c r="BH4" s="2" t="s">
        <v>171</v>
      </c>
      <c r="BI4" s="2">
        <v>2013</v>
      </c>
      <c r="BJ4" s="2" t="s">
        <v>172</v>
      </c>
      <c r="BK4" s="2" t="s">
        <v>169</v>
      </c>
      <c r="BL4" s="2">
        <v>962</v>
      </c>
      <c r="BM4" s="2">
        <v>1600</v>
      </c>
      <c r="BN4" s="2">
        <v>60.12</v>
      </c>
      <c r="BO4" s="2" t="s">
        <v>151</v>
      </c>
      <c r="BP4" s="2" t="s">
        <v>144</v>
      </c>
      <c r="BQ4" s="2" t="s">
        <v>173</v>
      </c>
      <c r="BR4" s="2">
        <v>2010</v>
      </c>
      <c r="BS4" s="2" t="s">
        <v>174</v>
      </c>
      <c r="BT4" s="2" t="s">
        <v>169</v>
      </c>
      <c r="BU4" s="2">
        <v>758</v>
      </c>
      <c r="BV4" s="2">
        <v>1100</v>
      </c>
      <c r="BW4" s="2">
        <v>68.91</v>
      </c>
      <c r="DV4" s="2" t="s">
        <v>153</v>
      </c>
      <c r="DW4" s="2" t="s">
        <v>144</v>
      </c>
      <c r="DX4" s="2">
        <v>2011</v>
      </c>
      <c r="DY4" s="2">
        <v>89</v>
      </c>
      <c r="DZ4" s="2">
        <v>150</v>
      </c>
      <c r="EA4" s="2">
        <v>59.33</v>
      </c>
      <c r="EB4" s="2" t="s">
        <v>160</v>
      </c>
      <c r="EC4" s="2" t="s">
        <v>164</v>
      </c>
      <c r="ED4" s="2" t="s">
        <v>175</v>
      </c>
      <c r="EE4" s="2" t="s">
        <v>176</v>
      </c>
      <c r="EF4" s="2" t="s">
        <v>177</v>
      </c>
      <c r="FH4" s="5">
        <f t="shared" si="0"/>
        <v>20.075</v>
      </c>
      <c r="FI4" s="5">
        <f t="shared" si="1"/>
        <v>20.6727</v>
      </c>
      <c r="FJ4" s="5">
        <f t="shared" si="2"/>
        <v>11.8667</v>
      </c>
      <c r="FK4" s="5">
        <f t="shared" si="3"/>
        <v>6.0125</v>
      </c>
      <c r="FL4" s="5">
        <f t="shared" si="4"/>
        <v>0</v>
      </c>
      <c r="FM4" s="5">
        <f t="shared" si="5"/>
        <v>0</v>
      </c>
      <c r="FN4" s="5">
        <f t="shared" si="6"/>
        <v>58.6269</v>
      </c>
    </row>
    <row r="5" spans="1:170" ht="15">
      <c r="A5" s="2">
        <v>4</v>
      </c>
      <c r="B5" s="2" t="s">
        <v>710</v>
      </c>
      <c r="C5" s="2" t="s">
        <v>419</v>
      </c>
      <c r="D5" s="2" t="s">
        <v>711</v>
      </c>
      <c r="E5" s="2" t="s">
        <v>561</v>
      </c>
      <c r="F5" s="2" t="s">
        <v>712</v>
      </c>
      <c r="G5" s="2" t="s">
        <v>178</v>
      </c>
      <c r="H5" s="2" t="s">
        <v>143</v>
      </c>
      <c r="I5" s="2" t="s">
        <v>144</v>
      </c>
      <c r="J5" s="2" t="s">
        <v>144</v>
      </c>
      <c r="K5" s="2" t="s">
        <v>160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713</v>
      </c>
      <c r="R5" s="2" t="s">
        <v>714</v>
      </c>
      <c r="S5" s="2" t="s">
        <v>715</v>
      </c>
      <c r="T5" s="2" t="s">
        <v>439</v>
      </c>
      <c r="U5" s="2" t="s">
        <v>148</v>
      </c>
      <c r="V5" s="2" t="s">
        <v>440</v>
      </c>
      <c r="W5" s="2" t="s">
        <v>713</v>
      </c>
      <c r="X5" s="2" t="s">
        <v>714</v>
      </c>
      <c r="Y5" s="2" t="s">
        <v>715</v>
      </c>
      <c r="Z5" s="2" t="s">
        <v>439</v>
      </c>
      <c r="AA5" s="2" t="s">
        <v>148</v>
      </c>
      <c r="AB5" s="2" t="s">
        <v>440</v>
      </c>
      <c r="AC5" s="2" t="s">
        <v>713</v>
      </c>
      <c r="AD5" s="2" t="s">
        <v>714</v>
      </c>
      <c r="AE5" s="2" t="s">
        <v>149</v>
      </c>
      <c r="AF5" s="2" t="s">
        <v>144</v>
      </c>
      <c r="AG5" s="2" t="s">
        <v>716</v>
      </c>
      <c r="AH5" s="2">
        <v>2012</v>
      </c>
      <c r="AI5" s="2" t="s">
        <v>717</v>
      </c>
      <c r="AJ5" s="2" t="s">
        <v>150</v>
      </c>
      <c r="AK5" s="2">
        <v>1207</v>
      </c>
      <c r="AL5" s="2">
        <v>2400</v>
      </c>
      <c r="AM5" s="2">
        <v>50.29</v>
      </c>
      <c r="BF5" s="2" t="s">
        <v>170</v>
      </c>
      <c r="BG5" s="2" t="s">
        <v>144</v>
      </c>
      <c r="BH5" s="2" t="s">
        <v>718</v>
      </c>
      <c r="BI5" s="2">
        <v>2010</v>
      </c>
      <c r="BJ5" s="2" t="s">
        <v>172</v>
      </c>
      <c r="BK5" s="2" t="s">
        <v>719</v>
      </c>
      <c r="BL5" s="2">
        <v>544</v>
      </c>
      <c r="BM5" s="2">
        <v>800</v>
      </c>
      <c r="BN5" s="2">
        <v>68</v>
      </c>
      <c r="BO5" s="2" t="s">
        <v>151</v>
      </c>
      <c r="BP5" s="2" t="s">
        <v>144</v>
      </c>
      <c r="BQ5" s="2" t="s">
        <v>720</v>
      </c>
      <c r="BR5" s="2">
        <v>2008</v>
      </c>
      <c r="BS5" s="2" t="s">
        <v>721</v>
      </c>
      <c r="BT5" s="2" t="s">
        <v>150</v>
      </c>
      <c r="BU5" s="2">
        <v>861</v>
      </c>
      <c r="BV5" s="2">
        <v>1200</v>
      </c>
      <c r="BW5" s="2">
        <v>71.75</v>
      </c>
      <c r="CY5" s="2" t="s">
        <v>284</v>
      </c>
      <c r="CZ5" s="2" t="s">
        <v>144</v>
      </c>
      <c r="DA5" s="2" t="s">
        <v>722</v>
      </c>
      <c r="DB5" s="2">
        <v>2012</v>
      </c>
      <c r="DC5" s="2" t="s">
        <v>172</v>
      </c>
      <c r="DD5" s="2" t="s">
        <v>723</v>
      </c>
      <c r="DE5" s="2">
        <v>265</v>
      </c>
      <c r="DF5" s="2">
        <v>400</v>
      </c>
      <c r="DG5" s="2">
        <v>66.25</v>
      </c>
      <c r="DV5" s="2" t="s">
        <v>153</v>
      </c>
      <c r="DW5" s="2" t="s">
        <v>144</v>
      </c>
      <c r="DX5" s="2">
        <v>2011</v>
      </c>
      <c r="DY5" s="2">
        <v>84</v>
      </c>
      <c r="DZ5" s="2">
        <v>150</v>
      </c>
      <c r="EA5" s="2">
        <v>56</v>
      </c>
      <c r="EB5" s="2" t="s">
        <v>160</v>
      </c>
      <c r="EC5" s="2" t="s">
        <v>360</v>
      </c>
      <c r="ED5" s="2" t="s">
        <v>360</v>
      </c>
      <c r="EE5" s="2" t="s">
        <v>724</v>
      </c>
      <c r="EF5" s="2" t="s">
        <v>725</v>
      </c>
      <c r="FH5" s="5">
        <f t="shared" si="0"/>
        <v>15.0875</v>
      </c>
      <c r="FI5" s="5">
        <f t="shared" si="1"/>
        <v>21.525</v>
      </c>
      <c r="FJ5" s="5">
        <f t="shared" si="2"/>
        <v>11.2</v>
      </c>
      <c r="FK5" s="5">
        <f t="shared" si="3"/>
        <v>6.8</v>
      </c>
      <c r="FL5" s="5">
        <f t="shared" si="4"/>
        <v>3.3125</v>
      </c>
      <c r="FM5" s="5">
        <f t="shared" si="5"/>
        <v>0</v>
      </c>
      <c r="FN5" s="5">
        <f t="shared" si="6"/>
        <v>57.925</v>
      </c>
    </row>
    <row r="6" spans="1:170" ht="15">
      <c r="A6" s="2">
        <v>5</v>
      </c>
      <c r="B6" s="2" t="s">
        <v>506</v>
      </c>
      <c r="C6" s="2" t="s">
        <v>507</v>
      </c>
      <c r="D6" s="2" t="s">
        <v>205</v>
      </c>
      <c r="E6" s="2" t="s">
        <v>508</v>
      </c>
      <c r="F6" s="2" t="s">
        <v>509</v>
      </c>
      <c r="G6" s="2" t="s">
        <v>142</v>
      </c>
      <c r="H6" s="2" t="s">
        <v>159</v>
      </c>
      <c r="I6" s="2" t="s">
        <v>144</v>
      </c>
      <c r="J6" s="2" t="s">
        <v>144</v>
      </c>
      <c r="K6" s="2" t="s">
        <v>160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510</v>
      </c>
      <c r="R6" s="2" t="s">
        <v>511</v>
      </c>
      <c r="S6" s="2" t="s">
        <v>512</v>
      </c>
      <c r="T6" s="2" t="s">
        <v>223</v>
      </c>
      <c r="U6" s="2" t="s">
        <v>223</v>
      </c>
      <c r="V6" s="2" t="s">
        <v>513</v>
      </c>
      <c r="W6" s="2" t="s">
        <v>510</v>
      </c>
      <c r="X6" s="2" t="s">
        <v>514</v>
      </c>
      <c r="Y6" s="2" t="s">
        <v>512</v>
      </c>
      <c r="Z6" s="2" t="s">
        <v>223</v>
      </c>
      <c r="AA6" s="2" t="s">
        <v>223</v>
      </c>
      <c r="AB6" s="2" t="s">
        <v>513</v>
      </c>
      <c r="AC6" s="2" t="s">
        <v>510</v>
      </c>
      <c r="AD6" s="2" t="s">
        <v>514</v>
      </c>
      <c r="AE6" s="2" t="s">
        <v>149</v>
      </c>
      <c r="AF6" s="2" t="s">
        <v>144</v>
      </c>
      <c r="AG6" s="2" t="s">
        <v>515</v>
      </c>
      <c r="AH6" s="2">
        <v>2006</v>
      </c>
      <c r="AI6" s="2" t="s">
        <v>516</v>
      </c>
      <c r="AJ6" s="2" t="s">
        <v>195</v>
      </c>
      <c r="AK6" s="2">
        <v>1472</v>
      </c>
      <c r="AL6" s="2">
        <v>2400</v>
      </c>
      <c r="AM6" s="2">
        <v>61.33</v>
      </c>
      <c r="BF6" s="2" t="s">
        <v>170</v>
      </c>
      <c r="BG6" s="2" t="s">
        <v>144</v>
      </c>
      <c r="BH6" s="2" t="s">
        <v>515</v>
      </c>
      <c r="BI6" s="2">
        <v>2010</v>
      </c>
      <c r="BJ6" s="2" t="s">
        <v>172</v>
      </c>
      <c r="BK6" s="2" t="s">
        <v>195</v>
      </c>
      <c r="BL6" s="2">
        <v>360</v>
      </c>
      <c r="BM6" s="2">
        <v>800</v>
      </c>
      <c r="BN6" s="2">
        <v>45</v>
      </c>
      <c r="BO6" s="2" t="s">
        <v>151</v>
      </c>
      <c r="BP6" s="2" t="s">
        <v>144</v>
      </c>
      <c r="BQ6" s="2" t="s">
        <v>515</v>
      </c>
      <c r="BR6" s="2">
        <v>2007</v>
      </c>
      <c r="BS6" s="2" t="s">
        <v>517</v>
      </c>
      <c r="BT6" s="2" t="s">
        <v>195</v>
      </c>
      <c r="BU6" s="2">
        <v>891</v>
      </c>
      <c r="BV6" s="2">
        <v>1200</v>
      </c>
      <c r="BW6" s="2">
        <v>74.25</v>
      </c>
      <c r="DV6" s="2" t="s">
        <v>153</v>
      </c>
      <c r="DW6" s="2" t="s">
        <v>144</v>
      </c>
      <c r="DX6" s="2">
        <v>2013</v>
      </c>
      <c r="DY6" s="2">
        <v>88</v>
      </c>
      <c r="DZ6" s="2">
        <v>150</v>
      </c>
      <c r="EA6" s="2">
        <v>58.67</v>
      </c>
      <c r="EB6" s="2" t="s">
        <v>160</v>
      </c>
      <c r="EC6" s="2" t="s">
        <v>223</v>
      </c>
      <c r="ED6" s="2" t="s">
        <v>223</v>
      </c>
      <c r="EE6" s="2" t="s">
        <v>518</v>
      </c>
      <c r="EF6" s="2" t="s">
        <v>519</v>
      </c>
      <c r="FH6" s="5">
        <f t="shared" si="0"/>
        <v>18.4</v>
      </c>
      <c r="FI6" s="5">
        <f t="shared" si="1"/>
        <v>22.275</v>
      </c>
      <c r="FJ6" s="5">
        <f t="shared" si="2"/>
        <v>11.7333</v>
      </c>
      <c r="FK6" s="5">
        <f t="shared" si="3"/>
        <v>4.5</v>
      </c>
      <c r="FL6" s="5">
        <f t="shared" si="4"/>
        <v>0</v>
      </c>
      <c r="FM6" s="5">
        <f t="shared" si="5"/>
        <v>0</v>
      </c>
      <c r="FN6" s="5">
        <f t="shared" si="6"/>
        <v>56.9083</v>
      </c>
    </row>
    <row r="7" spans="1:170" ht="15">
      <c r="A7" s="2">
        <v>6</v>
      </c>
      <c r="B7" s="2" t="s">
        <v>203</v>
      </c>
      <c r="C7" s="2" t="s">
        <v>204</v>
      </c>
      <c r="D7" s="2" t="s">
        <v>205</v>
      </c>
      <c r="E7" s="2" t="s">
        <v>206</v>
      </c>
      <c r="F7" s="2" t="s">
        <v>207</v>
      </c>
      <c r="G7" s="2" t="s">
        <v>178</v>
      </c>
      <c r="H7" s="2" t="s">
        <v>159</v>
      </c>
      <c r="I7" s="2" t="s">
        <v>144</v>
      </c>
      <c r="J7" s="2" t="s">
        <v>144</v>
      </c>
      <c r="K7" s="2" t="s">
        <v>160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208</v>
      </c>
      <c r="R7" s="2" t="s">
        <v>209</v>
      </c>
      <c r="S7" s="2" t="s">
        <v>210</v>
      </c>
      <c r="T7" s="2" t="s">
        <v>211</v>
      </c>
      <c r="U7" s="2" t="s">
        <v>211</v>
      </c>
      <c r="V7" s="2" t="s">
        <v>212</v>
      </c>
      <c r="W7" s="2" t="s">
        <v>208</v>
      </c>
      <c r="X7" s="2" t="s">
        <v>213</v>
      </c>
      <c r="Y7" s="2" t="s">
        <v>210</v>
      </c>
      <c r="Z7" s="2" t="s">
        <v>211</v>
      </c>
      <c r="AA7" s="2" t="s">
        <v>211</v>
      </c>
      <c r="AB7" s="2" t="s">
        <v>212</v>
      </c>
      <c r="AC7" s="2" t="s">
        <v>208</v>
      </c>
      <c r="AD7" s="2" t="s">
        <v>213</v>
      </c>
      <c r="AE7" s="2" t="s">
        <v>149</v>
      </c>
      <c r="AF7" s="2" t="s">
        <v>144</v>
      </c>
      <c r="AG7" s="2" t="s">
        <v>214</v>
      </c>
      <c r="AH7" s="2">
        <v>2007</v>
      </c>
      <c r="AI7" s="2" t="s">
        <v>215</v>
      </c>
      <c r="AJ7" s="2" t="s">
        <v>195</v>
      </c>
      <c r="AK7" s="2">
        <v>1662</v>
      </c>
      <c r="AL7" s="2">
        <v>3000</v>
      </c>
      <c r="AM7" s="2">
        <v>55.4</v>
      </c>
      <c r="BF7" s="2" t="s">
        <v>170</v>
      </c>
      <c r="BG7" s="2" t="s">
        <v>144</v>
      </c>
      <c r="BH7" s="2" t="s">
        <v>216</v>
      </c>
      <c r="BI7" s="2">
        <v>2013</v>
      </c>
      <c r="BJ7" s="2" t="s">
        <v>217</v>
      </c>
      <c r="BK7" s="2" t="s">
        <v>195</v>
      </c>
      <c r="BL7" s="2">
        <v>413</v>
      </c>
      <c r="BM7" s="2">
        <v>600</v>
      </c>
      <c r="BN7" s="2">
        <v>68.83</v>
      </c>
      <c r="BO7" s="2" t="s">
        <v>151</v>
      </c>
      <c r="BP7" s="2" t="s">
        <v>144</v>
      </c>
      <c r="BQ7" s="2" t="s">
        <v>218</v>
      </c>
      <c r="BR7" s="2">
        <v>2012</v>
      </c>
      <c r="BS7" s="2" t="s">
        <v>219</v>
      </c>
      <c r="BT7" s="2" t="s">
        <v>195</v>
      </c>
      <c r="BU7" s="2">
        <v>864</v>
      </c>
      <c r="BV7" s="2">
        <v>1200</v>
      </c>
      <c r="BW7" s="2">
        <v>72</v>
      </c>
      <c r="DV7" s="2" t="s">
        <v>153</v>
      </c>
      <c r="DW7" s="2" t="s">
        <v>144</v>
      </c>
      <c r="DX7" s="2">
        <v>2013</v>
      </c>
      <c r="DY7" s="2">
        <v>86</v>
      </c>
      <c r="DZ7" s="2">
        <v>150</v>
      </c>
      <c r="EA7" s="2">
        <v>57.33</v>
      </c>
      <c r="EB7" s="2" t="s">
        <v>160</v>
      </c>
      <c r="EC7" s="2" t="s">
        <v>220</v>
      </c>
      <c r="ED7" s="2" t="s">
        <v>220</v>
      </c>
      <c r="EE7" s="2" t="s">
        <v>221</v>
      </c>
      <c r="EF7" s="2" t="s">
        <v>222</v>
      </c>
      <c r="FH7" s="5">
        <f t="shared" si="0"/>
        <v>16.62</v>
      </c>
      <c r="FI7" s="5">
        <f t="shared" si="1"/>
        <v>21.6</v>
      </c>
      <c r="FJ7" s="5">
        <f t="shared" si="2"/>
        <v>11.4667</v>
      </c>
      <c r="FK7" s="5">
        <f t="shared" si="3"/>
        <v>6.8833</v>
      </c>
      <c r="FL7" s="5">
        <f t="shared" si="4"/>
        <v>0</v>
      </c>
      <c r="FM7" s="5">
        <f t="shared" si="5"/>
        <v>0</v>
      </c>
      <c r="FN7" s="5">
        <f t="shared" si="6"/>
        <v>56.57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5"/>
  <sheetViews>
    <sheetView zoomScalePageLayoutView="0" workbookViewId="0" topLeftCell="EX1">
      <selection activeCell="FH1" sqref="FH1:FN1"/>
    </sheetView>
  </sheetViews>
  <sheetFormatPr defaultColWidth="9.28125" defaultRowHeight="15"/>
  <cols>
    <col min="1" max="1" width="7.57421875" style="2" customWidth="1"/>
    <col min="2" max="2" width="19.7109375" style="2" bestFit="1" customWidth="1"/>
    <col min="3" max="3" width="27.421875" style="2" bestFit="1" customWidth="1"/>
    <col min="4" max="4" width="27.57421875" style="2" bestFit="1" customWidth="1"/>
    <col min="5" max="5" width="25.0039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6.421875" style="2" bestFit="1" customWidth="1"/>
    <col min="19" max="19" width="108.00390625" style="2" bestFit="1" customWidth="1"/>
    <col min="20" max="20" width="77.8515625" style="2" bestFit="1" customWidth="1"/>
    <col min="21" max="21" width="17.57421875" style="2" bestFit="1" customWidth="1"/>
    <col min="22" max="22" width="10.57421875" style="2" bestFit="1" customWidth="1"/>
    <col min="23" max="23" width="33.8515625" style="2" bestFit="1" customWidth="1"/>
    <col min="24" max="24" width="39.57421875" style="2" bestFit="1" customWidth="1"/>
    <col min="25" max="25" width="108.00390625" style="2" bestFit="1" customWidth="1"/>
    <col min="26" max="26" width="77.8515625" style="2" bestFit="1" customWidth="1"/>
    <col min="27" max="27" width="17.57421875" style="2" bestFit="1" customWidth="1"/>
    <col min="28" max="28" width="10.57421875" style="2" bestFit="1" customWidth="1"/>
    <col min="29" max="29" width="33.8515625" style="2" bestFit="1" customWidth="1"/>
    <col min="30" max="30" width="39.57421875" style="2" bestFit="1" customWidth="1"/>
    <col min="31" max="31" width="23.8515625" style="2" bestFit="1" customWidth="1"/>
    <col min="32" max="32" width="27.7109375" style="2" bestFit="1" customWidth="1"/>
    <col min="33" max="33" width="22.57421875" style="2" bestFit="1" customWidth="1"/>
    <col min="34" max="34" width="23.00390625" style="2" bestFit="1" customWidth="1"/>
    <col min="35" max="35" width="236.140625" style="2" bestFit="1" customWidth="1"/>
    <col min="36" max="36" width="67.4218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4.8515625" style="2" bestFit="1" customWidth="1"/>
    <col min="61" max="61" width="27.421875" style="2" bestFit="1" customWidth="1"/>
    <col min="62" max="62" width="207.140625" style="2" bestFit="1" customWidth="1"/>
    <col min="63" max="63" width="44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2.140625" style="2" bestFit="1" customWidth="1"/>
    <col min="70" max="70" width="17.28125" style="2" bestFit="1" customWidth="1"/>
    <col min="71" max="71" width="255.7109375" style="2" bestFit="1" customWidth="1"/>
    <col min="72" max="72" width="46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421875" style="2" bestFit="1" customWidth="1"/>
    <col min="106" max="106" width="18.7109375" style="2" bestFit="1" customWidth="1"/>
    <col min="107" max="107" width="47.421875" style="2" bestFit="1" customWidth="1"/>
    <col min="108" max="108" width="43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140625" style="2" bestFit="1" customWidth="1"/>
    <col min="123" max="123" width="17.57421875" style="2" bestFit="1" customWidth="1"/>
    <col min="124" max="124" width="19.421875" style="2" bestFit="1" customWidth="1"/>
    <col min="125" max="125" width="29.71093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40.28125" style="2" bestFit="1" customWidth="1"/>
    <col min="135" max="135" width="49.57421875" style="2" bestFit="1" customWidth="1"/>
    <col min="136" max="136" width="12.421875" style="2" bestFit="1" customWidth="1"/>
    <col min="137" max="137" width="14.00390625" style="2" bestFit="1" customWidth="1"/>
    <col min="138" max="138" width="24.421875" style="2" bestFit="1" customWidth="1"/>
    <col min="139" max="139" width="5.28125" style="2" bestFit="1" customWidth="1"/>
    <col min="140" max="140" width="7.281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16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38.14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9" width="9.140625" style="6" bestFit="1" customWidth="1"/>
    <col min="170" max="170" width="7.57421875" style="6" bestFit="1" customWidth="1"/>
    <col min="171" max="16384" width="9.28125" style="2" customWidth="1"/>
  </cols>
  <sheetData>
    <row r="1" spans="1:170" s="1" customFormat="1" ht="75">
      <c r="A1" s="1" t="s">
        <v>1031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1032</v>
      </c>
      <c r="FI1" s="3" t="s">
        <v>1033</v>
      </c>
      <c r="FJ1" s="3" t="s">
        <v>1034</v>
      </c>
      <c r="FK1" s="3" t="s">
        <v>1035</v>
      </c>
      <c r="FL1" s="3" t="s">
        <v>1036</v>
      </c>
      <c r="FM1" s="3" t="s">
        <v>1037</v>
      </c>
      <c r="FN1" s="4" t="s">
        <v>1038</v>
      </c>
    </row>
    <row r="2" spans="1:170" ht="15">
      <c r="A2" s="2">
        <v>116</v>
      </c>
      <c r="B2" s="2" t="s">
        <v>664</v>
      </c>
      <c r="C2" s="2" t="s">
        <v>665</v>
      </c>
      <c r="D2" s="2" t="s">
        <v>666</v>
      </c>
      <c r="E2" s="2" t="s">
        <v>556</v>
      </c>
      <c r="F2" s="2" t="s">
        <v>667</v>
      </c>
      <c r="G2" s="2" t="s">
        <v>178</v>
      </c>
      <c r="H2" s="2" t="s">
        <v>143</v>
      </c>
      <c r="I2" s="2" t="s">
        <v>144</v>
      </c>
      <c r="J2" s="2" t="s">
        <v>144</v>
      </c>
      <c r="K2" s="2" t="s">
        <v>668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144</v>
      </c>
      <c r="Q2" s="2" t="s">
        <v>669</v>
      </c>
      <c r="R2" s="2" t="s">
        <v>670</v>
      </c>
      <c r="S2" s="2" t="s">
        <v>671</v>
      </c>
      <c r="T2" s="2" t="s">
        <v>148</v>
      </c>
      <c r="U2" s="2" t="s">
        <v>148</v>
      </c>
      <c r="V2" s="2" t="s">
        <v>281</v>
      </c>
      <c r="W2" s="2" t="s">
        <v>669</v>
      </c>
      <c r="X2" s="2" t="s">
        <v>670</v>
      </c>
      <c r="Y2" s="2" t="s">
        <v>671</v>
      </c>
      <c r="Z2" s="2" t="s">
        <v>148</v>
      </c>
      <c r="AA2" s="2" t="s">
        <v>148</v>
      </c>
      <c r="AB2" s="2" t="s">
        <v>281</v>
      </c>
      <c r="AC2" s="2" t="s">
        <v>669</v>
      </c>
      <c r="AD2" s="2" t="s">
        <v>670</v>
      </c>
      <c r="AE2" s="2" t="s">
        <v>149</v>
      </c>
      <c r="AF2" s="2" t="s">
        <v>144</v>
      </c>
      <c r="AG2" s="2" t="s">
        <v>672</v>
      </c>
      <c r="AH2" s="2">
        <v>2005</v>
      </c>
      <c r="AI2" s="2" t="s">
        <v>673</v>
      </c>
      <c r="AJ2" s="2" t="s">
        <v>195</v>
      </c>
      <c r="AK2" s="2">
        <v>1380</v>
      </c>
      <c r="AL2" s="2">
        <v>2400</v>
      </c>
      <c r="AM2" s="2">
        <v>57.5</v>
      </c>
      <c r="BF2" s="2" t="s">
        <v>170</v>
      </c>
      <c r="BG2" s="2" t="s">
        <v>144</v>
      </c>
      <c r="BH2" s="2" t="s">
        <v>674</v>
      </c>
      <c r="BI2" s="2">
        <v>2010</v>
      </c>
      <c r="BJ2" s="2" t="s">
        <v>675</v>
      </c>
      <c r="BK2" s="2" t="s">
        <v>195</v>
      </c>
      <c r="BL2" s="2">
        <v>720</v>
      </c>
      <c r="BM2" s="2">
        <v>1200</v>
      </c>
      <c r="BN2" s="2">
        <v>60</v>
      </c>
      <c r="BO2" s="2" t="s">
        <v>151</v>
      </c>
      <c r="BP2" s="2" t="s">
        <v>144</v>
      </c>
      <c r="BQ2" s="2" t="s">
        <v>676</v>
      </c>
      <c r="BR2" s="2">
        <v>2008</v>
      </c>
      <c r="BS2" s="2" t="s">
        <v>677</v>
      </c>
      <c r="BT2" s="2" t="s">
        <v>195</v>
      </c>
      <c r="BU2" s="2">
        <v>876</v>
      </c>
      <c r="BV2" s="2">
        <v>1200</v>
      </c>
      <c r="BW2" s="2">
        <v>73</v>
      </c>
      <c r="DV2" s="2" t="s">
        <v>153</v>
      </c>
      <c r="DW2" s="2" t="s">
        <v>144</v>
      </c>
      <c r="DX2" s="2">
        <v>2011</v>
      </c>
      <c r="DY2" s="2">
        <v>85</v>
      </c>
      <c r="DZ2" s="2">
        <v>150</v>
      </c>
      <c r="EA2" s="2">
        <v>56.67</v>
      </c>
      <c r="FB2" s="2" t="s">
        <v>14</v>
      </c>
      <c r="FC2" s="2" t="s">
        <v>678</v>
      </c>
      <c r="FD2" s="2" t="s">
        <v>679</v>
      </c>
      <c r="FE2" s="2">
        <v>2</v>
      </c>
      <c r="FF2" s="2">
        <v>0</v>
      </c>
      <c r="FG2" s="2">
        <v>0</v>
      </c>
      <c r="FH2" s="5">
        <f>_xlfn.IFERROR(ROUND((AK2/AL2*30),4),0)</f>
        <v>17.25</v>
      </c>
      <c r="FI2" s="5">
        <f>_xlfn.IFERROR(ROUND((BU2/BV2*30),4),0)</f>
        <v>21.9</v>
      </c>
      <c r="FJ2" s="5">
        <f>_xlfn.IFERROR(ROUND((DY2/DZ2*20),4),0)</f>
        <v>11.3333</v>
      </c>
      <c r="FK2" s="5">
        <f>_xlfn.IFERROR(ROUND((BL2/BM2*10),4),0)</f>
        <v>6</v>
      </c>
      <c r="FL2" s="5">
        <f>_xlfn.IFERROR(ROUND((DE2/DF2*5),4),0)</f>
        <v>0</v>
      </c>
      <c r="FM2" s="5">
        <f>DQ2</f>
        <v>0</v>
      </c>
      <c r="FN2" s="5">
        <f>(FH2+FI2+FJ2+FK2+FL2+FM2)</f>
        <v>56.4833</v>
      </c>
    </row>
    <row r="3" spans="1:170" ht="15">
      <c r="A3" s="2">
        <v>167</v>
      </c>
      <c r="B3" s="2" t="s">
        <v>880</v>
      </c>
      <c r="C3" s="2" t="s">
        <v>881</v>
      </c>
      <c r="D3" s="2" t="s">
        <v>882</v>
      </c>
      <c r="E3" s="2" t="s">
        <v>883</v>
      </c>
      <c r="F3" s="2" t="s">
        <v>884</v>
      </c>
      <c r="G3" s="2" t="s">
        <v>142</v>
      </c>
      <c r="H3" s="2" t="s">
        <v>159</v>
      </c>
      <c r="I3" s="2" t="s">
        <v>144</v>
      </c>
      <c r="J3" s="2" t="s">
        <v>144</v>
      </c>
      <c r="K3" s="2" t="s">
        <v>668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885</v>
      </c>
      <c r="R3" s="2" t="s">
        <v>886</v>
      </c>
      <c r="S3" s="2" t="s">
        <v>887</v>
      </c>
      <c r="T3" s="2" t="s">
        <v>312</v>
      </c>
      <c r="U3" s="2" t="s">
        <v>312</v>
      </c>
      <c r="V3" s="2" t="s">
        <v>420</v>
      </c>
      <c r="W3" s="2" t="s">
        <v>885</v>
      </c>
      <c r="X3" s="2" t="s">
        <v>888</v>
      </c>
      <c r="Y3" s="2" t="s">
        <v>887</v>
      </c>
      <c r="Z3" s="2" t="s">
        <v>312</v>
      </c>
      <c r="AA3" s="2" t="s">
        <v>312</v>
      </c>
      <c r="AB3" s="2" t="s">
        <v>420</v>
      </c>
      <c r="AC3" s="2" t="s">
        <v>885</v>
      </c>
      <c r="AD3" s="2" t="s">
        <v>888</v>
      </c>
      <c r="AE3" s="2" t="s">
        <v>149</v>
      </c>
      <c r="AF3" s="2" t="s">
        <v>144</v>
      </c>
      <c r="AG3" s="2" t="s">
        <v>889</v>
      </c>
      <c r="AH3" s="2">
        <v>2007</v>
      </c>
      <c r="AI3" s="2" t="s">
        <v>890</v>
      </c>
      <c r="AJ3" s="2" t="s">
        <v>195</v>
      </c>
      <c r="AK3" s="2">
        <v>1723</v>
      </c>
      <c r="AL3" s="2">
        <v>3300</v>
      </c>
      <c r="AM3" s="2">
        <v>52.21</v>
      </c>
      <c r="BF3" s="2" t="s">
        <v>170</v>
      </c>
      <c r="BG3" s="2" t="s">
        <v>144</v>
      </c>
      <c r="BH3" s="2" t="s">
        <v>891</v>
      </c>
      <c r="BI3" s="2">
        <v>2012</v>
      </c>
      <c r="BJ3" s="2" t="s">
        <v>892</v>
      </c>
      <c r="BK3" s="2" t="s">
        <v>314</v>
      </c>
      <c r="BL3" s="2">
        <v>416</v>
      </c>
      <c r="BM3" s="2">
        <v>800</v>
      </c>
      <c r="BN3" s="2">
        <v>52</v>
      </c>
      <c r="BO3" s="2" t="s">
        <v>151</v>
      </c>
      <c r="BP3" s="2" t="s">
        <v>144</v>
      </c>
      <c r="BQ3" s="2" t="s">
        <v>893</v>
      </c>
      <c r="BR3" s="2">
        <v>2008</v>
      </c>
      <c r="BS3" s="2" t="s">
        <v>894</v>
      </c>
      <c r="BT3" s="2" t="s">
        <v>195</v>
      </c>
      <c r="BU3" s="2">
        <v>857</v>
      </c>
      <c r="BV3" s="2">
        <v>1200</v>
      </c>
      <c r="BW3" s="2">
        <v>71.42</v>
      </c>
      <c r="DV3" s="2" t="s">
        <v>153</v>
      </c>
      <c r="DW3" s="2" t="s">
        <v>144</v>
      </c>
      <c r="DX3" s="2">
        <v>2013</v>
      </c>
      <c r="DY3" s="2">
        <v>87</v>
      </c>
      <c r="DZ3" s="2">
        <v>150</v>
      </c>
      <c r="EA3" s="2">
        <v>58</v>
      </c>
      <c r="EB3" s="2" t="s">
        <v>668</v>
      </c>
      <c r="EC3" s="2" t="s">
        <v>313</v>
      </c>
      <c r="ED3" s="2" t="s">
        <v>313</v>
      </c>
      <c r="EE3" s="2" t="s">
        <v>895</v>
      </c>
      <c r="EF3" s="2" t="s">
        <v>896</v>
      </c>
      <c r="FH3" s="5">
        <f>_xlfn.IFERROR(ROUND((AK3/AL3*30),4),0)</f>
        <v>15.6636</v>
      </c>
      <c r="FI3" s="5">
        <f>_xlfn.IFERROR(ROUND((BU3/BV3*30),4),0)</f>
        <v>21.425</v>
      </c>
      <c r="FJ3" s="5">
        <f>_xlfn.IFERROR(ROUND((DY3/DZ3*20),4),0)</f>
        <v>11.6</v>
      </c>
      <c r="FK3" s="5">
        <f>_xlfn.IFERROR(ROUND((BL3/BM3*10),4),0)</f>
        <v>5.2</v>
      </c>
      <c r="FL3" s="5">
        <f>_xlfn.IFERROR(ROUND((DE3/DF3*5),4),0)</f>
        <v>0</v>
      </c>
      <c r="FM3" s="5">
        <f>DQ3</f>
        <v>0</v>
      </c>
      <c r="FN3" s="5">
        <f>(FH3+FI3+FJ3+FK3+FL3+FM3)</f>
        <v>53.888600000000004</v>
      </c>
    </row>
    <row r="4" spans="1:170" ht="15">
      <c r="A4" s="2">
        <v>200</v>
      </c>
      <c r="B4" s="2" t="s">
        <v>739</v>
      </c>
      <c r="C4" s="2" t="s">
        <v>740</v>
      </c>
      <c r="D4" s="2" t="s">
        <v>741</v>
      </c>
      <c r="E4" s="2" t="s">
        <v>310</v>
      </c>
      <c r="F4" s="2" t="s">
        <v>742</v>
      </c>
      <c r="G4" s="2" t="s">
        <v>142</v>
      </c>
      <c r="H4" s="2" t="s">
        <v>159</v>
      </c>
      <c r="I4" s="2" t="s">
        <v>144</v>
      </c>
      <c r="J4" s="2" t="s">
        <v>144</v>
      </c>
      <c r="K4" s="2" t="s">
        <v>668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743</v>
      </c>
      <c r="R4" s="2" t="s">
        <v>744</v>
      </c>
      <c r="S4" s="2" t="s">
        <v>745</v>
      </c>
      <c r="T4" s="2" t="s">
        <v>189</v>
      </c>
      <c r="U4" s="2" t="s">
        <v>190</v>
      </c>
      <c r="V4" s="2" t="s">
        <v>191</v>
      </c>
      <c r="W4" s="2" t="s">
        <v>746</v>
      </c>
      <c r="X4" s="2" t="s">
        <v>747</v>
      </c>
      <c r="Y4" s="2" t="s">
        <v>745</v>
      </c>
      <c r="Z4" s="2" t="s">
        <v>189</v>
      </c>
      <c r="AA4" s="2" t="s">
        <v>190</v>
      </c>
      <c r="AB4" s="2" t="s">
        <v>191</v>
      </c>
      <c r="AC4" s="2" t="s">
        <v>746</v>
      </c>
      <c r="AD4" s="2" t="s">
        <v>747</v>
      </c>
      <c r="AE4" s="2" t="s">
        <v>149</v>
      </c>
      <c r="AF4" s="2" t="s">
        <v>144</v>
      </c>
      <c r="AG4" s="2" t="s">
        <v>748</v>
      </c>
      <c r="AH4" s="2">
        <v>2006</v>
      </c>
      <c r="AI4" s="2" t="s">
        <v>749</v>
      </c>
      <c r="AJ4" s="2" t="s">
        <v>195</v>
      </c>
      <c r="AK4" s="2">
        <v>1258</v>
      </c>
      <c r="AL4" s="2">
        <v>2400</v>
      </c>
      <c r="AM4" s="2">
        <v>52.42</v>
      </c>
      <c r="BF4" s="2" t="s">
        <v>170</v>
      </c>
      <c r="BG4" s="2" t="s">
        <v>144</v>
      </c>
      <c r="BH4" s="2" t="s">
        <v>748</v>
      </c>
      <c r="BI4" s="2">
        <v>2010</v>
      </c>
      <c r="BJ4" s="2" t="s">
        <v>172</v>
      </c>
      <c r="BK4" s="2" t="s">
        <v>195</v>
      </c>
      <c r="BL4" s="2">
        <v>734</v>
      </c>
      <c r="BM4" s="2">
        <v>1600</v>
      </c>
      <c r="BN4" s="2">
        <v>45.88</v>
      </c>
      <c r="BO4" s="2" t="s">
        <v>151</v>
      </c>
      <c r="BP4" s="2" t="s">
        <v>144</v>
      </c>
      <c r="BQ4" s="2" t="s">
        <v>748</v>
      </c>
      <c r="BR4" s="2">
        <v>2007</v>
      </c>
      <c r="BS4" s="2" t="s">
        <v>417</v>
      </c>
      <c r="BT4" s="2" t="s">
        <v>195</v>
      </c>
      <c r="BU4" s="2">
        <v>758</v>
      </c>
      <c r="BV4" s="2">
        <v>1200</v>
      </c>
      <c r="BW4" s="2">
        <v>63.17</v>
      </c>
      <c r="DV4" s="2" t="s">
        <v>153</v>
      </c>
      <c r="DW4" s="2" t="s">
        <v>144</v>
      </c>
      <c r="DX4" s="2">
        <v>2011</v>
      </c>
      <c r="DY4" s="2">
        <v>87</v>
      </c>
      <c r="DZ4" s="2">
        <v>150</v>
      </c>
      <c r="EA4" s="2">
        <v>58</v>
      </c>
      <c r="EB4" s="2" t="s">
        <v>668</v>
      </c>
      <c r="EC4" s="2" t="s">
        <v>190</v>
      </c>
      <c r="ED4" s="2" t="s">
        <v>189</v>
      </c>
      <c r="EE4" s="2" t="s">
        <v>308</v>
      </c>
      <c r="EF4" s="2" t="s">
        <v>750</v>
      </c>
      <c r="FH4" s="5">
        <f>_xlfn.IFERROR(ROUND((AK4/AL4*30),4),0)</f>
        <v>15.725</v>
      </c>
      <c r="FI4" s="5">
        <f>_xlfn.IFERROR(ROUND((BU4/BV4*30),4),0)</f>
        <v>18.95</v>
      </c>
      <c r="FJ4" s="5">
        <f>_xlfn.IFERROR(ROUND((DY4/DZ4*20),4),0)</f>
        <v>11.6</v>
      </c>
      <c r="FK4" s="5">
        <f>_xlfn.IFERROR(ROUND((BL4/BM4*10),4),0)</f>
        <v>4.5875</v>
      </c>
      <c r="FL4" s="5">
        <f>_xlfn.IFERROR(ROUND((DE4/DF4*5),4),0)</f>
        <v>0</v>
      </c>
      <c r="FM4" s="5">
        <f>DQ4</f>
        <v>0</v>
      </c>
      <c r="FN4" s="5">
        <f>(FH4+FI4+FJ4+FK4+FL4+FM4)</f>
        <v>50.8625</v>
      </c>
    </row>
    <row r="5" spans="1:170" ht="15">
      <c r="A5" s="2">
        <v>241</v>
      </c>
      <c r="B5" s="2" t="s">
        <v>986</v>
      </c>
      <c r="C5" s="2" t="s">
        <v>987</v>
      </c>
      <c r="D5" s="2" t="s">
        <v>988</v>
      </c>
      <c r="E5" s="2" t="s">
        <v>989</v>
      </c>
      <c r="F5" s="2" t="s">
        <v>990</v>
      </c>
      <c r="G5" s="2" t="s">
        <v>142</v>
      </c>
      <c r="H5" s="2" t="s">
        <v>159</v>
      </c>
      <c r="I5" s="2" t="s">
        <v>147</v>
      </c>
      <c r="J5" s="2" t="s">
        <v>144</v>
      </c>
      <c r="K5" s="2" t="s">
        <v>668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991</v>
      </c>
      <c r="R5" s="2" t="s">
        <v>992</v>
      </c>
      <c r="S5" s="2" t="s">
        <v>993</v>
      </c>
      <c r="T5" s="2" t="s">
        <v>226</v>
      </c>
      <c r="U5" s="2" t="s">
        <v>226</v>
      </c>
      <c r="V5" s="2" t="s">
        <v>630</v>
      </c>
      <c r="W5" s="2" t="s">
        <v>991</v>
      </c>
      <c r="X5" s="2" t="s">
        <v>994</v>
      </c>
      <c r="Y5" s="2" t="s">
        <v>993</v>
      </c>
      <c r="Z5" s="2" t="s">
        <v>226</v>
      </c>
      <c r="AA5" s="2" t="s">
        <v>226</v>
      </c>
      <c r="AB5" s="2" t="s">
        <v>630</v>
      </c>
      <c r="AC5" s="2" t="s">
        <v>991</v>
      </c>
      <c r="AD5" s="2" t="s">
        <v>994</v>
      </c>
      <c r="AE5" s="2" t="s">
        <v>149</v>
      </c>
      <c r="AF5" s="2" t="s">
        <v>144</v>
      </c>
      <c r="AG5" s="2" t="s">
        <v>995</v>
      </c>
      <c r="AH5" s="2">
        <v>2008</v>
      </c>
      <c r="AI5" s="2" t="s">
        <v>996</v>
      </c>
      <c r="AJ5" s="2" t="s">
        <v>152</v>
      </c>
      <c r="AK5" s="2">
        <v>53</v>
      </c>
      <c r="AL5" s="2">
        <v>1600</v>
      </c>
      <c r="AM5" s="2">
        <v>3.31</v>
      </c>
      <c r="BF5" s="2" t="s">
        <v>170</v>
      </c>
      <c r="BG5" s="2" t="s">
        <v>144</v>
      </c>
      <c r="BH5" s="2" t="s">
        <v>997</v>
      </c>
      <c r="BI5" s="2">
        <v>2012</v>
      </c>
      <c r="BJ5" s="2" t="s">
        <v>998</v>
      </c>
      <c r="BK5" s="2" t="s">
        <v>152</v>
      </c>
      <c r="BL5" s="2">
        <v>59</v>
      </c>
      <c r="BM5" s="2">
        <v>389</v>
      </c>
      <c r="BN5" s="2">
        <v>15.17</v>
      </c>
      <c r="BO5" s="2" t="s">
        <v>151</v>
      </c>
      <c r="BP5" s="2" t="s">
        <v>144</v>
      </c>
      <c r="BQ5" s="2" t="s">
        <v>997</v>
      </c>
      <c r="BR5" s="2">
        <v>2011</v>
      </c>
      <c r="BS5" s="2" t="s">
        <v>571</v>
      </c>
      <c r="BT5" s="2" t="s">
        <v>152</v>
      </c>
      <c r="BU5" s="2">
        <v>63</v>
      </c>
      <c r="BV5" s="2">
        <v>700</v>
      </c>
      <c r="BW5" s="2">
        <v>9</v>
      </c>
      <c r="EB5" s="2" t="s">
        <v>668</v>
      </c>
      <c r="EC5" s="2" t="s">
        <v>396</v>
      </c>
      <c r="ED5" s="2" t="s">
        <v>999</v>
      </c>
      <c r="EE5" s="2" t="s">
        <v>1000</v>
      </c>
      <c r="EF5" s="2" t="s">
        <v>1001</v>
      </c>
      <c r="FH5" s="5">
        <f>_xlfn.IFERROR(ROUND((AK5/AL5*30),4),0)</f>
        <v>0.9938</v>
      </c>
      <c r="FI5" s="5">
        <f>_xlfn.IFERROR(ROUND((BU5/BV5*30),4),0)</f>
        <v>2.7</v>
      </c>
      <c r="FJ5" s="5">
        <f>_xlfn.IFERROR(ROUND((DY5/DZ5*20),4),0)</f>
        <v>0</v>
      </c>
      <c r="FK5" s="5">
        <f>_xlfn.IFERROR(ROUND((BL5/BM5*10),4),0)</f>
        <v>1.5167</v>
      </c>
      <c r="FL5" s="5">
        <f>_xlfn.IFERROR(ROUND((DE5/DF5*5),4),0)</f>
        <v>0</v>
      </c>
      <c r="FM5" s="5">
        <f>DQ5</f>
        <v>0</v>
      </c>
      <c r="FN5" s="5">
        <f>(FH5+FI5+FJ5+FK5+FL5+FM5)</f>
        <v>5.210500000000001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7"/>
  <sheetViews>
    <sheetView zoomScalePageLayoutView="0" workbookViewId="0" topLeftCell="EX1">
      <selection activeCell="FH1" sqref="FH1:FN1"/>
    </sheetView>
  </sheetViews>
  <sheetFormatPr defaultColWidth="9.28125" defaultRowHeight="15"/>
  <cols>
    <col min="1" max="1" width="7.57421875" style="2" customWidth="1"/>
    <col min="2" max="2" width="19.7109375" style="2" bestFit="1" customWidth="1"/>
    <col min="3" max="3" width="27.421875" style="2" bestFit="1" customWidth="1"/>
    <col min="4" max="4" width="27.57421875" style="2" bestFit="1" customWidth="1"/>
    <col min="5" max="5" width="25.0039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6.421875" style="2" bestFit="1" customWidth="1"/>
    <col min="19" max="19" width="108.00390625" style="2" bestFit="1" customWidth="1"/>
    <col min="20" max="20" width="77.8515625" style="2" bestFit="1" customWidth="1"/>
    <col min="21" max="21" width="17.57421875" style="2" bestFit="1" customWidth="1"/>
    <col min="22" max="22" width="10.57421875" style="2" bestFit="1" customWidth="1"/>
    <col min="23" max="23" width="33.8515625" style="2" bestFit="1" customWidth="1"/>
    <col min="24" max="24" width="39.57421875" style="2" bestFit="1" customWidth="1"/>
    <col min="25" max="25" width="108.00390625" style="2" bestFit="1" customWidth="1"/>
    <col min="26" max="26" width="77.8515625" style="2" bestFit="1" customWidth="1"/>
    <col min="27" max="27" width="17.57421875" style="2" bestFit="1" customWidth="1"/>
    <col min="28" max="28" width="10.57421875" style="2" bestFit="1" customWidth="1"/>
    <col min="29" max="29" width="33.8515625" style="2" bestFit="1" customWidth="1"/>
    <col min="30" max="30" width="39.57421875" style="2" bestFit="1" customWidth="1"/>
    <col min="31" max="31" width="23.8515625" style="2" bestFit="1" customWidth="1"/>
    <col min="32" max="32" width="27.7109375" style="2" bestFit="1" customWidth="1"/>
    <col min="33" max="33" width="22.57421875" style="2" bestFit="1" customWidth="1"/>
    <col min="34" max="34" width="23.00390625" style="2" bestFit="1" customWidth="1"/>
    <col min="35" max="35" width="236.140625" style="2" bestFit="1" customWidth="1"/>
    <col min="36" max="36" width="67.4218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4.8515625" style="2" bestFit="1" customWidth="1"/>
    <col min="61" max="61" width="27.421875" style="2" bestFit="1" customWidth="1"/>
    <col min="62" max="62" width="207.140625" style="2" bestFit="1" customWidth="1"/>
    <col min="63" max="63" width="44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2.140625" style="2" bestFit="1" customWidth="1"/>
    <col min="70" max="70" width="17.28125" style="2" bestFit="1" customWidth="1"/>
    <col min="71" max="71" width="255.7109375" style="2" bestFit="1" customWidth="1"/>
    <col min="72" max="72" width="46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421875" style="2" bestFit="1" customWidth="1"/>
    <col min="106" max="106" width="18.7109375" style="2" bestFit="1" customWidth="1"/>
    <col min="107" max="107" width="47.421875" style="2" bestFit="1" customWidth="1"/>
    <col min="108" max="108" width="43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140625" style="2" bestFit="1" customWidth="1"/>
    <col min="123" max="123" width="17.57421875" style="2" bestFit="1" customWidth="1"/>
    <col min="124" max="124" width="19.421875" style="2" bestFit="1" customWidth="1"/>
    <col min="125" max="125" width="29.71093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40.28125" style="2" bestFit="1" customWidth="1"/>
    <col min="135" max="135" width="49.57421875" style="2" bestFit="1" customWidth="1"/>
    <col min="136" max="136" width="12.421875" style="2" bestFit="1" customWidth="1"/>
    <col min="137" max="137" width="14.00390625" style="2" bestFit="1" customWidth="1"/>
    <col min="138" max="138" width="24.421875" style="2" bestFit="1" customWidth="1"/>
    <col min="139" max="139" width="5.28125" style="2" bestFit="1" customWidth="1"/>
    <col min="140" max="140" width="7.281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16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38.14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9" width="9.140625" style="6" bestFit="1" customWidth="1"/>
    <col min="170" max="170" width="11.57421875" style="6" customWidth="1"/>
    <col min="171" max="16384" width="9.28125" style="2" customWidth="1"/>
  </cols>
  <sheetData>
    <row r="1" spans="1:170" s="1" customFormat="1" ht="79.5" customHeight="1">
      <c r="A1" s="1" t="s">
        <v>1031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1032</v>
      </c>
      <c r="FI1" s="3" t="s">
        <v>1033</v>
      </c>
      <c r="FJ1" s="3" t="s">
        <v>1034</v>
      </c>
      <c r="FK1" s="3" t="s">
        <v>1035</v>
      </c>
      <c r="FL1" s="3" t="s">
        <v>1036</v>
      </c>
      <c r="FM1" s="3" t="s">
        <v>1037</v>
      </c>
      <c r="FN1" s="4" t="s">
        <v>1038</v>
      </c>
    </row>
    <row r="2" spans="1:170" ht="15">
      <c r="A2" s="2">
        <v>1</v>
      </c>
      <c r="B2" s="2" t="s">
        <v>866</v>
      </c>
      <c r="C2" s="2" t="s">
        <v>867</v>
      </c>
      <c r="D2" s="2" t="s">
        <v>753</v>
      </c>
      <c r="E2" s="2" t="s">
        <v>306</v>
      </c>
      <c r="F2" s="2" t="s">
        <v>868</v>
      </c>
      <c r="G2" s="2" t="s">
        <v>142</v>
      </c>
      <c r="H2" s="2" t="s">
        <v>159</v>
      </c>
      <c r="I2" s="2" t="s">
        <v>144</v>
      </c>
      <c r="J2" s="2" t="s">
        <v>144</v>
      </c>
      <c r="K2" s="2" t="s">
        <v>185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869</v>
      </c>
      <c r="R2" s="2" t="s">
        <v>870</v>
      </c>
      <c r="S2" s="2" t="s">
        <v>871</v>
      </c>
      <c r="T2" s="2" t="s">
        <v>223</v>
      </c>
      <c r="U2" s="2" t="s">
        <v>223</v>
      </c>
      <c r="V2" s="2" t="s">
        <v>603</v>
      </c>
      <c r="W2" s="2" t="s">
        <v>869</v>
      </c>
      <c r="X2" s="2" t="s">
        <v>870</v>
      </c>
      <c r="Y2" s="2" t="s">
        <v>871</v>
      </c>
      <c r="Z2" s="2" t="s">
        <v>223</v>
      </c>
      <c r="AA2" s="2" t="s">
        <v>223</v>
      </c>
      <c r="AB2" s="2" t="s">
        <v>603</v>
      </c>
      <c r="AC2" s="2" t="s">
        <v>869</v>
      </c>
      <c r="AD2" s="2" t="s">
        <v>870</v>
      </c>
      <c r="AE2" s="2" t="s">
        <v>149</v>
      </c>
      <c r="AF2" s="2" t="s">
        <v>144</v>
      </c>
      <c r="AG2" s="2" t="s">
        <v>872</v>
      </c>
      <c r="AH2" s="2">
        <v>2009</v>
      </c>
      <c r="AI2" s="2" t="s">
        <v>873</v>
      </c>
      <c r="AJ2" s="2" t="s">
        <v>195</v>
      </c>
      <c r="AK2" s="2">
        <v>1626</v>
      </c>
      <c r="AL2" s="2">
        <v>2400</v>
      </c>
      <c r="AM2" s="2">
        <v>67.75</v>
      </c>
      <c r="BF2" s="2" t="s">
        <v>170</v>
      </c>
      <c r="BG2" s="2" t="s">
        <v>144</v>
      </c>
      <c r="BH2" s="2" t="s">
        <v>874</v>
      </c>
      <c r="BI2" s="2">
        <v>2013</v>
      </c>
      <c r="BJ2" s="2" t="s">
        <v>875</v>
      </c>
      <c r="BK2" s="2" t="s">
        <v>195</v>
      </c>
      <c r="BL2" s="2">
        <v>480</v>
      </c>
      <c r="BM2" s="2">
        <v>800</v>
      </c>
      <c r="BN2" s="2">
        <v>60</v>
      </c>
      <c r="BO2" s="2" t="s">
        <v>151</v>
      </c>
      <c r="BP2" s="2" t="s">
        <v>144</v>
      </c>
      <c r="BQ2" s="2" t="s">
        <v>876</v>
      </c>
      <c r="BR2" s="2">
        <v>2010</v>
      </c>
      <c r="BS2" s="2" t="s">
        <v>877</v>
      </c>
      <c r="BT2" s="2" t="s">
        <v>195</v>
      </c>
      <c r="BU2" s="2">
        <v>909</v>
      </c>
      <c r="BV2" s="2">
        <v>1200</v>
      </c>
      <c r="BW2" s="2">
        <v>75.75</v>
      </c>
      <c r="DV2" s="2" t="s">
        <v>153</v>
      </c>
      <c r="DW2" s="2" t="s">
        <v>144</v>
      </c>
      <c r="DX2" s="2">
        <v>2011</v>
      </c>
      <c r="DY2" s="2">
        <v>91</v>
      </c>
      <c r="DZ2" s="2">
        <v>150</v>
      </c>
      <c r="EA2" s="2">
        <v>60.67</v>
      </c>
      <c r="EB2" s="2" t="s">
        <v>185</v>
      </c>
      <c r="EC2" s="2" t="s">
        <v>354</v>
      </c>
      <c r="ED2" s="2" t="s">
        <v>354</v>
      </c>
      <c r="EE2" s="2" t="s">
        <v>878</v>
      </c>
      <c r="EF2" s="2" t="s">
        <v>879</v>
      </c>
      <c r="FH2" s="5">
        <f aca="true" t="shared" si="0" ref="FH2:FH7">_xlfn.IFERROR(ROUND((AK2/AL2*30),4),0)</f>
        <v>20.325</v>
      </c>
      <c r="FI2" s="5">
        <f aca="true" t="shared" si="1" ref="FI2:FI7">_xlfn.IFERROR(ROUND((BU2/BV2*30),4),0)</f>
        <v>22.725</v>
      </c>
      <c r="FJ2" s="5">
        <f aca="true" t="shared" si="2" ref="FJ2:FJ7">_xlfn.IFERROR(ROUND((DY2/DZ2*20),4),0)</f>
        <v>12.1333</v>
      </c>
      <c r="FK2" s="5">
        <f aca="true" t="shared" si="3" ref="FK2:FK7">_xlfn.IFERROR(ROUND((BL2/BM2*10),4),0)</f>
        <v>6</v>
      </c>
      <c r="FL2" s="5">
        <f aca="true" t="shared" si="4" ref="FL2:FL7">_xlfn.IFERROR(ROUND((DE2/DF2*5),4),0)</f>
        <v>0</v>
      </c>
      <c r="FM2" s="5">
        <f aca="true" t="shared" si="5" ref="FM2:FM7">DQ2</f>
        <v>0</v>
      </c>
      <c r="FN2" s="5">
        <f aca="true" t="shared" si="6" ref="FN2:FN7">(FH2+FI2+FJ2+FK2+FL2+FM2)</f>
        <v>61.183299999999996</v>
      </c>
    </row>
    <row r="3" spans="1:170" ht="15">
      <c r="A3" s="2">
        <v>2</v>
      </c>
      <c r="B3" s="2" t="s">
        <v>970</v>
      </c>
      <c r="C3" s="2" t="s">
        <v>971</v>
      </c>
      <c r="D3" s="2" t="s">
        <v>972</v>
      </c>
      <c r="E3" s="2" t="s">
        <v>973</v>
      </c>
      <c r="F3" s="2" t="s">
        <v>974</v>
      </c>
      <c r="G3" s="2" t="s">
        <v>142</v>
      </c>
      <c r="H3" s="2" t="s">
        <v>159</v>
      </c>
      <c r="I3" s="2" t="s">
        <v>144</v>
      </c>
      <c r="J3" s="2" t="s">
        <v>144</v>
      </c>
      <c r="K3" s="2" t="s">
        <v>185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975</v>
      </c>
      <c r="R3" s="2" t="s">
        <v>976</v>
      </c>
      <c r="S3" s="2" t="s">
        <v>977</v>
      </c>
      <c r="T3" s="2" t="s">
        <v>978</v>
      </c>
      <c r="U3" s="2" t="s">
        <v>190</v>
      </c>
      <c r="V3" s="2" t="s">
        <v>271</v>
      </c>
      <c r="W3" s="2" t="s">
        <v>975</v>
      </c>
      <c r="X3" s="2" t="s">
        <v>979</v>
      </c>
      <c r="Y3" s="2" t="s">
        <v>977</v>
      </c>
      <c r="Z3" s="2" t="s">
        <v>978</v>
      </c>
      <c r="AA3" s="2" t="s">
        <v>190</v>
      </c>
      <c r="AB3" s="2" t="s">
        <v>271</v>
      </c>
      <c r="AC3" s="2" t="s">
        <v>975</v>
      </c>
      <c r="AD3" s="2" t="s">
        <v>979</v>
      </c>
      <c r="AE3" s="2" t="s">
        <v>149</v>
      </c>
      <c r="AF3" s="2" t="s">
        <v>144</v>
      </c>
      <c r="AG3" s="2" t="s">
        <v>980</v>
      </c>
      <c r="AH3" s="2">
        <v>2010</v>
      </c>
      <c r="AI3" s="2" t="s">
        <v>981</v>
      </c>
      <c r="AJ3" s="2" t="s">
        <v>982</v>
      </c>
      <c r="AK3" s="2">
        <v>1891</v>
      </c>
      <c r="AL3" s="2">
        <v>3000</v>
      </c>
      <c r="AM3" s="2">
        <v>63.03</v>
      </c>
      <c r="BF3" s="2" t="s">
        <v>170</v>
      </c>
      <c r="BG3" s="2" t="s">
        <v>144</v>
      </c>
      <c r="BH3" s="2" t="s">
        <v>983</v>
      </c>
      <c r="BI3" s="2">
        <v>2013</v>
      </c>
      <c r="BJ3" s="2" t="s">
        <v>172</v>
      </c>
      <c r="BK3" s="2" t="s">
        <v>982</v>
      </c>
      <c r="BL3" s="2">
        <v>471</v>
      </c>
      <c r="BM3" s="2">
        <v>800</v>
      </c>
      <c r="BN3" s="2">
        <v>58.88</v>
      </c>
      <c r="BO3" s="2" t="s">
        <v>151</v>
      </c>
      <c r="BP3" s="2" t="s">
        <v>144</v>
      </c>
      <c r="BQ3" s="2" t="s">
        <v>984</v>
      </c>
      <c r="BR3" s="2">
        <v>2011</v>
      </c>
      <c r="BS3" s="2" t="s">
        <v>262</v>
      </c>
      <c r="BT3" s="2" t="s">
        <v>982</v>
      </c>
      <c r="BU3" s="2">
        <v>976</v>
      </c>
      <c r="BV3" s="2">
        <v>1200</v>
      </c>
      <c r="BW3" s="2">
        <v>81.33</v>
      </c>
      <c r="DV3" s="2" t="s">
        <v>153</v>
      </c>
      <c r="DW3" s="2" t="s">
        <v>144</v>
      </c>
      <c r="DX3" s="2">
        <v>2013</v>
      </c>
      <c r="DY3" s="2">
        <v>88</v>
      </c>
      <c r="DZ3" s="2">
        <v>150</v>
      </c>
      <c r="EA3" s="2">
        <v>58.67</v>
      </c>
      <c r="EB3" s="2" t="s">
        <v>185</v>
      </c>
      <c r="EC3" s="2" t="s">
        <v>190</v>
      </c>
      <c r="ED3" s="2" t="s">
        <v>190</v>
      </c>
      <c r="EE3" s="2" t="s">
        <v>308</v>
      </c>
      <c r="EF3" s="2" t="s">
        <v>985</v>
      </c>
      <c r="FH3" s="5">
        <f t="shared" si="0"/>
        <v>18.91</v>
      </c>
      <c r="FI3" s="5">
        <f t="shared" si="1"/>
        <v>24.4</v>
      </c>
      <c r="FJ3" s="5">
        <f t="shared" si="2"/>
        <v>11.7333</v>
      </c>
      <c r="FK3" s="5">
        <f t="shared" si="3"/>
        <v>5.8875</v>
      </c>
      <c r="FL3" s="5">
        <f t="shared" si="4"/>
        <v>0</v>
      </c>
      <c r="FM3" s="5">
        <f t="shared" si="5"/>
        <v>0</v>
      </c>
      <c r="FN3" s="5">
        <f t="shared" si="6"/>
        <v>60.930800000000005</v>
      </c>
    </row>
    <row r="4" spans="1:170" ht="15">
      <c r="A4" s="2">
        <v>3</v>
      </c>
      <c r="B4" s="2" t="s">
        <v>180</v>
      </c>
      <c r="C4" s="2" t="s">
        <v>181</v>
      </c>
      <c r="D4" s="2" t="s">
        <v>182</v>
      </c>
      <c r="E4" s="2" t="s">
        <v>183</v>
      </c>
      <c r="F4" s="2" t="s">
        <v>184</v>
      </c>
      <c r="G4" s="2" t="s">
        <v>178</v>
      </c>
      <c r="H4" s="2" t="s">
        <v>159</v>
      </c>
      <c r="I4" s="2" t="s">
        <v>144</v>
      </c>
      <c r="J4" s="2" t="s">
        <v>144</v>
      </c>
      <c r="K4" s="2" t="s">
        <v>185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186</v>
      </c>
      <c r="R4" s="2" t="s">
        <v>187</v>
      </c>
      <c r="S4" s="2" t="s">
        <v>188</v>
      </c>
      <c r="T4" s="2" t="s">
        <v>189</v>
      </c>
      <c r="U4" s="2" t="s">
        <v>190</v>
      </c>
      <c r="V4" s="2" t="s">
        <v>191</v>
      </c>
      <c r="W4" s="2" t="s">
        <v>186</v>
      </c>
      <c r="X4" s="2" t="s">
        <v>192</v>
      </c>
      <c r="Y4" s="2" t="s">
        <v>188</v>
      </c>
      <c r="Z4" s="2" t="s">
        <v>189</v>
      </c>
      <c r="AA4" s="2" t="s">
        <v>190</v>
      </c>
      <c r="AB4" s="2" t="s">
        <v>191</v>
      </c>
      <c r="AC4" s="2" t="s">
        <v>186</v>
      </c>
      <c r="AD4" s="2" t="s">
        <v>192</v>
      </c>
      <c r="AE4" s="2" t="s">
        <v>149</v>
      </c>
      <c r="AF4" s="2" t="s">
        <v>144</v>
      </c>
      <c r="AG4" s="2" t="s">
        <v>193</v>
      </c>
      <c r="AH4" s="2">
        <v>2008</v>
      </c>
      <c r="AI4" s="2" t="s">
        <v>194</v>
      </c>
      <c r="AJ4" s="2" t="s">
        <v>195</v>
      </c>
      <c r="AK4" s="2">
        <v>1558</v>
      </c>
      <c r="AL4" s="2">
        <v>2400</v>
      </c>
      <c r="AM4" s="2">
        <v>64.92</v>
      </c>
      <c r="BF4" s="2" t="s">
        <v>170</v>
      </c>
      <c r="BG4" s="2" t="s">
        <v>144</v>
      </c>
      <c r="BH4" s="2" t="s">
        <v>196</v>
      </c>
      <c r="BI4" s="2">
        <v>2010</v>
      </c>
      <c r="BJ4" s="2" t="s">
        <v>172</v>
      </c>
      <c r="BK4" s="2" t="s">
        <v>195</v>
      </c>
      <c r="BL4" s="2">
        <v>979</v>
      </c>
      <c r="BM4" s="2">
        <v>1600</v>
      </c>
      <c r="BN4" s="2">
        <v>61.19</v>
      </c>
      <c r="BO4" s="2" t="s">
        <v>151</v>
      </c>
      <c r="BP4" s="2" t="s">
        <v>144</v>
      </c>
      <c r="BQ4" s="2" t="s">
        <v>197</v>
      </c>
      <c r="BR4" s="2">
        <v>2011</v>
      </c>
      <c r="BS4" s="2" t="s">
        <v>198</v>
      </c>
      <c r="BT4" s="2" t="s">
        <v>195</v>
      </c>
      <c r="BU4" s="2">
        <v>949</v>
      </c>
      <c r="BV4" s="2">
        <v>1200</v>
      </c>
      <c r="BW4" s="2">
        <v>79.08</v>
      </c>
      <c r="DV4" s="2" t="s">
        <v>153</v>
      </c>
      <c r="DW4" s="2" t="s">
        <v>144</v>
      </c>
      <c r="DX4" s="2">
        <v>2011</v>
      </c>
      <c r="DY4" s="2">
        <v>83</v>
      </c>
      <c r="DZ4" s="2">
        <v>150</v>
      </c>
      <c r="EA4" s="2">
        <v>55.33</v>
      </c>
      <c r="EB4" s="2" t="s">
        <v>185</v>
      </c>
      <c r="EC4" s="2" t="s">
        <v>199</v>
      </c>
      <c r="ED4" s="2" t="s">
        <v>199</v>
      </c>
      <c r="EE4" s="2" t="s">
        <v>200</v>
      </c>
      <c r="EF4" s="2" t="s">
        <v>201</v>
      </c>
      <c r="FH4" s="5">
        <f t="shared" si="0"/>
        <v>19.475</v>
      </c>
      <c r="FI4" s="5">
        <f t="shared" si="1"/>
        <v>23.725</v>
      </c>
      <c r="FJ4" s="5">
        <f t="shared" si="2"/>
        <v>11.0667</v>
      </c>
      <c r="FK4" s="5">
        <f t="shared" si="3"/>
        <v>6.1188</v>
      </c>
      <c r="FL4" s="5">
        <f t="shared" si="4"/>
        <v>0</v>
      </c>
      <c r="FM4" s="5">
        <f t="shared" si="5"/>
        <v>0</v>
      </c>
      <c r="FN4" s="5">
        <f t="shared" si="6"/>
        <v>60.3855</v>
      </c>
    </row>
    <row r="5" spans="1:170" ht="15">
      <c r="A5" s="2">
        <v>4</v>
      </c>
      <c r="B5" s="2" t="s">
        <v>925</v>
      </c>
      <c r="C5" s="2" t="s">
        <v>926</v>
      </c>
      <c r="D5" s="2" t="s">
        <v>570</v>
      </c>
      <c r="E5" s="2" t="s">
        <v>927</v>
      </c>
      <c r="F5" s="2" t="s">
        <v>928</v>
      </c>
      <c r="G5" s="2" t="s">
        <v>142</v>
      </c>
      <c r="H5" s="2" t="s">
        <v>143</v>
      </c>
      <c r="I5" s="2" t="s">
        <v>144</v>
      </c>
      <c r="J5" s="2" t="s">
        <v>144</v>
      </c>
      <c r="K5" s="2" t="s">
        <v>185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929</v>
      </c>
      <c r="R5" s="2" t="s">
        <v>930</v>
      </c>
      <c r="S5" s="2" t="s">
        <v>931</v>
      </c>
      <c r="T5" s="2" t="s">
        <v>304</v>
      </c>
      <c r="U5" s="2" t="s">
        <v>179</v>
      </c>
      <c r="V5" s="2" t="s">
        <v>305</v>
      </c>
      <c r="W5" s="2" t="s">
        <v>929</v>
      </c>
      <c r="X5" s="2" t="s">
        <v>930</v>
      </c>
      <c r="Y5" s="2" t="s">
        <v>931</v>
      </c>
      <c r="Z5" s="2" t="s">
        <v>304</v>
      </c>
      <c r="AA5" s="2" t="s">
        <v>179</v>
      </c>
      <c r="AB5" s="2" t="s">
        <v>305</v>
      </c>
      <c r="AC5" s="2" t="s">
        <v>929</v>
      </c>
      <c r="AD5" s="2" t="s">
        <v>930</v>
      </c>
      <c r="AE5" s="2" t="s">
        <v>149</v>
      </c>
      <c r="AF5" s="2" t="s">
        <v>144</v>
      </c>
      <c r="AG5" s="2" t="s">
        <v>932</v>
      </c>
      <c r="AH5" s="2">
        <v>2005</v>
      </c>
      <c r="AI5" s="2" t="s">
        <v>311</v>
      </c>
      <c r="AJ5" s="2" t="s">
        <v>303</v>
      </c>
      <c r="AK5" s="2">
        <v>1545</v>
      </c>
      <c r="AL5" s="2">
        <v>2400</v>
      </c>
      <c r="AM5" s="2">
        <v>64.38</v>
      </c>
      <c r="BF5" s="2" t="s">
        <v>170</v>
      </c>
      <c r="BG5" s="2" t="s">
        <v>144</v>
      </c>
      <c r="BH5" s="2" t="s">
        <v>933</v>
      </c>
      <c r="BI5" s="2">
        <v>2008</v>
      </c>
      <c r="BJ5" s="2" t="s">
        <v>172</v>
      </c>
      <c r="BK5" s="2" t="s">
        <v>303</v>
      </c>
      <c r="BL5" s="2">
        <v>400</v>
      </c>
      <c r="BM5" s="2">
        <v>800</v>
      </c>
      <c r="BN5" s="2">
        <v>50</v>
      </c>
      <c r="BO5" s="2" t="s">
        <v>151</v>
      </c>
      <c r="BP5" s="2" t="s">
        <v>144</v>
      </c>
      <c r="BQ5" s="2" t="s">
        <v>934</v>
      </c>
      <c r="BR5" s="2">
        <v>2007</v>
      </c>
      <c r="BS5" s="2" t="s">
        <v>935</v>
      </c>
      <c r="BT5" s="2" t="s">
        <v>303</v>
      </c>
      <c r="BU5" s="2">
        <v>759</v>
      </c>
      <c r="BV5" s="2">
        <v>1150</v>
      </c>
      <c r="BW5" s="2">
        <v>66</v>
      </c>
      <c r="CY5" s="2" t="s">
        <v>284</v>
      </c>
      <c r="CZ5" s="2" t="s">
        <v>144</v>
      </c>
      <c r="DA5" s="2" t="s">
        <v>936</v>
      </c>
      <c r="DB5" s="2">
        <v>2013</v>
      </c>
      <c r="DC5" s="2" t="s">
        <v>937</v>
      </c>
      <c r="DD5" s="2" t="s">
        <v>505</v>
      </c>
      <c r="DE5" s="2">
        <v>415</v>
      </c>
      <c r="DF5" s="2">
        <v>600</v>
      </c>
      <c r="DG5" s="2">
        <v>69.17</v>
      </c>
      <c r="DV5" s="2" t="s">
        <v>153</v>
      </c>
      <c r="DW5" s="2" t="s">
        <v>144</v>
      </c>
      <c r="DX5" s="2">
        <v>2013</v>
      </c>
      <c r="DY5" s="2">
        <v>92</v>
      </c>
      <c r="DZ5" s="2">
        <v>150</v>
      </c>
      <c r="EA5" s="2">
        <v>61.33</v>
      </c>
      <c r="EB5" s="2" t="s">
        <v>185</v>
      </c>
      <c r="EC5" s="2" t="s">
        <v>179</v>
      </c>
      <c r="ED5" s="2" t="s">
        <v>304</v>
      </c>
      <c r="EE5" s="2" t="s">
        <v>938</v>
      </c>
      <c r="EF5" s="2" t="s">
        <v>351</v>
      </c>
      <c r="FH5" s="5">
        <f t="shared" si="0"/>
        <v>19.3125</v>
      </c>
      <c r="FI5" s="5">
        <f t="shared" si="1"/>
        <v>19.8</v>
      </c>
      <c r="FJ5" s="5">
        <f t="shared" si="2"/>
        <v>12.2667</v>
      </c>
      <c r="FK5" s="5">
        <f t="shared" si="3"/>
        <v>5</v>
      </c>
      <c r="FL5" s="5">
        <f t="shared" si="4"/>
        <v>3.4583</v>
      </c>
      <c r="FM5" s="5">
        <f t="shared" si="5"/>
        <v>0</v>
      </c>
      <c r="FN5" s="5">
        <f t="shared" si="6"/>
        <v>59.8375</v>
      </c>
    </row>
    <row r="6" spans="1:170" ht="15">
      <c r="A6" s="2">
        <v>5</v>
      </c>
      <c r="B6" s="2" t="s">
        <v>828</v>
      </c>
      <c r="C6" s="2" t="s">
        <v>766</v>
      </c>
      <c r="D6" s="2" t="s">
        <v>629</v>
      </c>
      <c r="E6" s="2" t="s">
        <v>829</v>
      </c>
      <c r="F6" s="2" t="s">
        <v>830</v>
      </c>
      <c r="G6" s="2" t="s">
        <v>142</v>
      </c>
      <c r="H6" s="2" t="s">
        <v>159</v>
      </c>
      <c r="I6" s="2" t="s">
        <v>144</v>
      </c>
      <c r="J6" s="2" t="s">
        <v>144</v>
      </c>
      <c r="K6" s="2" t="s">
        <v>185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831</v>
      </c>
      <c r="R6" s="2" t="s">
        <v>832</v>
      </c>
      <c r="S6" s="2" t="s">
        <v>833</v>
      </c>
      <c r="T6" s="2" t="s">
        <v>694</v>
      </c>
      <c r="U6" s="2" t="s">
        <v>148</v>
      </c>
      <c r="V6" s="2" t="s">
        <v>695</v>
      </c>
      <c r="W6" s="2" t="s">
        <v>831</v>
      </c>
      <c r="X6" s="2" t="s">
        <v>834</v>
      </c>
      <c r="Y6" s="2" t="s">
        <v>833</v>
      </c>
      <c r="Z6" s="2" t="s">
        <v>694</v>
      </c>
      <c r="AA6" s="2" t="s">
        <v>148</v>
      </c>
      <c r="AB6" s="2" t="s">
        <v>695</v>
      </c>
      <c r="AC6" s="2" t="s">
        <v>831</v>
      </c>
      <c r="AD6" s="2" t="s">
        <v>834</v>
      </c>
      <c r="AE6" s="2" t="s">
        <v>149</v>
      </c>
      <c r="AF6" s="2" t="s">
        <v>144</v>
      </c>
      <c r="AG6" s="2" t="s">
        <v>835</v>
      </c>
      <c r="AH6" s="2">
        <v>2012</v>
      </c>
      <c r="AI6" s="2" t="s">
        <v>836</v>
      </c>
      <c r="AJ6" s="2" t="s">
        <v>195</v>
      </c>
      <c r="AK6" s="2">
        <v>1475</v>
      </c>
      <c r="AL6" s="2">
        <v>2400</v>
      </c>
      <c r="AM6" s="2">
        <v>61.46</v>
      </c>
      <c r="BF6" s="2" t="s">
        <v>170</v>
      </c>
      <c r="BG6" s="2" t="s">
        <v>144</v>
      </c>
      <c r="BH6" s="2" t="s">
        <v>837</v>
      </c>
      <c r="BI6" s="2">
        <v>2013</v>
      </c>
      <c r="BJ6" s="2" t="s">
        <v>172</v>
      </c>
      <c r="BK6" s="2" t="s">
        <v>195</v>
      </c>
      <c r="BL6" s="2">
        <v>423</v>
      </c>
      <c r="BM6" s="2">
        <v>800</v>
      </c>
      <c r="BN6" s="2">
        <v>52.88</v>
      </c>
      <c r="BO6" s="2" t="s">
        <v>151</v>
      </c>
      <c r="BP6" s="2" t="s">
        <v>144</v>
      </c>
      <c r="BQ6" s="2" t="s">
        <v>838</v>
      </c>
      <c r="BR6" s="2">
        <v>2010</v>
      </c>
      <c r="BS6" s="2" t="s">
        <v>839</v>
      </c>
      <c r="BT6" s="2" t="s">
        <v>195</v>
      </c>
      <c r="BU6" s="2">
        <v>962</v>
      </c>
      <c r="BV6" s="2">
        <v>1200</v>
      </c>
      <c r="BW6" s="2">
        <v>80.17</v>
      </c>
      <c r="DV6" s="2" t="s">
        <v>153</v>
      </c>
      <c r="DW6" s="2" t="s">
        <v>144</v>
      </c>
      <c r="DX6" s="2">
        <v>2011</v>
      </c>
      <c r="DY6" s="2">
        <v>90</v>
      </c>
      <c r="DZ6" s="2">
        <v>150</v>
      </c>
      <c r="EA6" s="2">
        <v>60</v>
      </c>
      <c r="EB6" s="2" t="s">
        <v>185</v>
      </c>
      <c r="EC6" s="2" t="s">
        <v>360</v>
      </c>
      <c r="ED6" s="2" t="s">
        <v>840</v>
      </c>
      <c r="EE6" s="2" t="s">
        <v>841</v>
      </c>
      <c r="EF6" s="2" t="s">
        <v>842</v>
      </c>
      <c r="FH6" s="5">
        <f t="shared" si="0"/>
        <v>18.4375</v>
      </c>
      <c r="FI6" s="5">
        <f t="shared" si="1"/>
        <v>24.05</v>
      </c>
      <c r="FJ6" s="5">
        <f t="shared" si="2"/>
        <v>12</v>
      </c>
      <c r="FK6" s="5">
        <f t="shared" si="3"/>
        <v>5.2875</v>
      </c>
      <c r="FL6" s="5">
        <f t="shared" si="4"/>
        <v>0</v>
      </c>
      <c r="FM6" s="5">
        <f t="shared" si="5"/>
        <v>0</v>
      </c>
      <c r="FN6" s="5">
        <f t="shared" si="6"/>
        <v>59.775</v>
      </c>
    </row>
    <row r="7" spans="1:170" ht="15">
      <c r="A7" s="2">
        <v>6</v>
      </c>
      <c r="B7" s="2" t="s">
        <v>610</v>
      </c>
      <c r="C7" s="2" t="s">
        <v>245</v>
      </c>
      <c r="D7" s="2" t="s">
        <v>611</v>
      </c>
      <c r="E7" s="2" t="s">
        <v>421</v>
      </c>
      <c r="F7" s="2" t="s">
        <v>612</v>
      </c>
      <c r="G7" s="2" t="s">
        <v>178</v>
      </c>
      <c r="H7" s="2" t="s">
        <v>143</v>
      </c>
      <c r="I7" s="2" t="s">
        <v>144</v>
      </c>
      <c r="J7" s="2" t="s">
        <v>144</v>
      </c>
      <c r="K7" s="2" t="s">
        <v>185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613</v>
      </c>
      <c r="R7" s="2" t="s">
        <v>614</v>
      </c>
      <c r="S7" s="2" t="s">
        <v>615</v>
      </c>
      <c r="T7" s="2" t="s">
        <v>223</v>
      </c>
      <c r="U7" s="2" t="s">
        <v>223</v>
      </c>
      <c r="V7" s="2" t="s">
        <v>616</v>
      </c>
      <c r="W7" s="2" t="s">
        <v>613</v>
      </c>
      <c r="X7" s="2" t="s">
        <v>617</v>
      </c>
      <c r="Y7" s="2" t="s">
        <v>615</v>
      </c>
      <c r="Z7" s="2" t="s">
        <v>223</v>
      </c>
      <c r="AA7" s="2" t="s">
        <v>223</v>
      </c>
      <c r="AB7" s="2" t="s">
        <v>616</v>
      </c>
      <c r="AC7" s="2" t="s">
        <v>613</v>
      </c>
      <c r="AD7" s="2" t="s">
        <v>617</v>
      </c>
      <c r="AE7" s="2" t="s">
        <v>149</v>
      </c>
      <c r="AF7" s="2" t="s">
        <v>144</v>
      </c>
      <c r="AG7" s="2" t="s">
        <v>618</v>
      </c>
      <c r="AH7" s="2">
        <v>2004</v>
      </c>
      <c r="AI7" s="2" t="s">
        <v>619</v>
      </c>
      <c r="AJ7" s="2" t="s">
        <v>433</v>
      </c>
      <c r="AK7" s="2">
        <v>1352</v>
      </c>
      <c r="AL7" s="2">
        <v>2400</v>
      </c>
      <c r="AM7" s="2">
        <v>56.33</v>
      </c>
      <c r="BF7" s="2" t="s">
        <v>170</v>
      </c>
      <c r="BG7" s="2" t="s">
        <v>144</v>
      </c>
      <c r="BH7" s="2" t="s">
        <v>620</v>
      </c>
      <c r="BI7" s="2">
        <v>2008</v>
      </c>
      <c r="BJ7" s="2" t="s">
        <v>172</v>
      </c>
      <c r="BK7" s="2" t="s">
        <v>621</v>
      </c>
      <c r="BL7" s="2">
        <v>976</v>
      </c>
      <c r="BM7" s="2">
        <v>1600</v>
      </c>
      <c r="BN7" s="2">
        <v>61</v>
      </c>
      <c r="BO7" s="2" t="s">
        <v>151</v>
      </c>
      <c r="BP7" s="2" t="s">
        <v>144</v>
      </c>
      <c r="BQ7" s="2" t="s">
        <v>622</v>
      </c>
      <c r="BR7" s="2">
        <v>2006</v>
      </c>
      <c r="BS7" s="2" t="s">
        <v>623</v>
      </c>
      <c r="BT7" s="2" t="s">
        <v>433</v>
      </c>
      <c r="BU7" s="2">
        <v>835</v>
      </c>
      <c r="BV7" s="2">
        <v>1200</v>
      </c>
      <c r="BW7" s="2">
        <v>69.58</v>
      </c>
      <c r="CY7" s="2" t="s">
        <v>284</v>
      </c>
      <c r="CZ7" s="2" t="s">
        <v>144</v>
      </c>
      <c r="DA7" s="2" t="s">
        <v>624</v>
      </c>
      <c r="DB7" s="2">
        <v>2011</v>
      </c>
      <c r="DC7" s="2" t="s">
        <v>172</v>
      </c>
      <c r="DD7" s="2" t="s">
        <v>625</v>
      </c>
      <c r="DE7" s="2">
        <v>282</v>
      </c>
      <c r="DF7" s="2">
        <v>400</v>
      </c>
      <c r="DG7" s="2">
        <v>70.5</v>
      </c>
      <c r="DV7" s="2" t="s">
        <v>153</v>
      </c>
      <c r="DW7" s="2" t="s">
        <v>144</v>
      </c>
      <c r="DX7" s="2">
        <v>2011</v>
      </c>
      <c r="DY7" s="2">
        <v>87</v>
      </c>
      <c r="DZ7" s="2">
        <v>150</v>
      </c>
      <c r="EA7" s="2">
        <v>58</v>
      </c>
      <c r="EB7" s="2" t="s">
        <v>185</v>
      </c>
      <c r="EC7" s="2" t="s">
        <v>223</v>
      </c>
      <c r="ED7" s="2" t="s">
        <v>223</v>
      </c>
      <c r="EE7" s="2" t="s">
        <v>626</v>
      </c>
      <c r="EF7" s="2" t="s">
        <v>627</v>
      </c>
      <c r="FH7" s="5">
        <f t="shared" si="0"/>
        <v>16.9</v>
      </c>
      <c r="FI7" s="5">
        <f t="shared" si="1"/>
        <v>20.875</v>
      </c>
      <c r="FJ7" s="5">
        <f t="shared" si="2"/>
        <v>11.6</v>
      </c>
      <c r="FK7" s="5">
        <f t="shared" si="3"/>
        <v>6.1</v>
      </c>
      <c r="FL7" s="5">
        <f t="shared" si="4"/>
        <v>3.525</v>
      </c>
      <c r="FM7" s="5">
        <f t="shared" si="5"/>
        <v>0</v>
      </c>
      <c r="FN7" s="5">
        <f t="shared" si="6"/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2013-12-02T06:50:06Z</dcterms:created>
  <dcterms:modified xsi:type="dcterms:W3CDTF">2013-12-04T05:18:02Z</dcterms:modified>
  <cp:category/>
  <cp:version/>
  <cp:contentType/>
  <cp:contentStatus/>
</cp:coreProperties>
</file>