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<sst xmlns="http://schemas.openxmlformats.org/spreadsheetml/2006/main" count="607" uniqueCount="334">
  <si>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</si>
  <si>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</si>
  <si>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</si>
  <si>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</si>
  <si>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</si>
  <si>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</si>
  <si>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</si>
  <si>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</si>
  <si>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</si>
  <si>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</si>
  <si>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</si>
  <si>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</si>
  <si>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</si>
  <si>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</si>
  <si>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</si>
  <si>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</si>
  <si>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</si>
  <si>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</si>
  <si>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</si>
  <si>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</si>
  <si>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</si>
  <si>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</si>
  <si>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</si>
  <si>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</si>
  <si>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</si>
  <si>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</si>
  <si>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</si>
  <si>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</si>
  <si>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</si>
  <si>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</si>
  <si>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</si>
  <si>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</si>
  <si>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</si>
  <si>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</si>
  <si>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</si>
  <si>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</si>
  <si>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</si>
  <si>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</si>
  <si>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</si>
  <si>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</si>
  <si>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</si>
  <si>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</si>
  <si>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</si>
  <si>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</si>
  <si>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</si>
  <si>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</si>
  <si>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</si>
  <si>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</si>
  <si>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</si>
  <si>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</si>
  <si>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</si>
  <si>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</si>
  <si>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</si>
  <si>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</si>
  <si>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</si>
  <si>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</si>
  <si>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</si>
  <si>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</si>
  <si>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</si>
  <si>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</si>
  <si>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</si>
  <si>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</si>
  <si>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</si>
  <si>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</si>
  <si>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</si>
  <si>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</si>
  <si>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</si>
  <si>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</si>
  <si>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</si>
  <si>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</si>
  <si>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</si>
  <si>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</si>
  <si>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</si>
  <si>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</si>
  <si>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</si>
  <si>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</si>
  <si>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</si>
  <si>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</si>
  <si>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</si>
  <si>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</si>
  <si>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</si>
  <si>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</si>
  <si>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</si>
  <si>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</si>
  <si>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</si>
  <si>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</si>
  <si>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</si>
  <si>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</si>
  <si>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</si>
  <si>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</si>
  <si>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</si>
  <si>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</si>
  <si>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</si>
  <si>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</si>
  <si>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</si>
  <si>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</si>
  <si>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</si>
  <si>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</si>
  <si>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</si>
  <si>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</si>
  <si>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</si>
  <si>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</si>
  <si>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</si>
  <si>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</si>
  <si>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</si>
  <si>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</si>
  <si>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</si>
  <si>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</si>
  <si>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</si>
  <si>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</si>
  <si>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</si>
  <si>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</si>
  <si>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</si>
  <si>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</si>
  <si>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</si>
  <si>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</si>
  <si>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</si>
  <si>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</si>
  <si>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</si>
  <si>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</si>
  <si>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</si>
  <si>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</si>
  <si>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</si>
  <si>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</si>
  <si>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</si>
  <si>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</si>
  <si>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</si>
  <si>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</si>
  <si>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</si>
  <si>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</si>
  <si>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</si>
  <si>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</si>
  <si>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</si>
  <si>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</si>
  <si>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</si>
  <si>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</si>
  <si>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</si>
  <si>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</si>
  <si>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</si>
  <si>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</si>
  <si>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</si>
  <si>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</si>
  <si>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</si>
  <si>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</si>
  <si>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</si>
  <si>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</si>
  <si>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</si>
  <si>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</si>
  <si>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Graduation</t>
  </si>
  <si>
    <t>B.Ed.</t>
  </si>
  <si>
    <t>Punjab Govt. TET Paper-II Passed</t>
  </si>
  <si>
    <t>Unmarried</t>
  </si>
  <si>
    <t>Post Graduation</t>
  </si>
  <si>
    <t>FAZILKA</t>
  </si>
  <si>
    <t>PANJAB UNIVERSITY CHANDIGARH</t>
  </si>
  <si>
    <t>FARIDKOT</t>
  </si>
  <si>
    <t>151203</t>
  </si>
  <si>
    <t>PUNJABI UNI PATIALA</t>
  </si>
  <si>
    <t>PHYSICS</t>
  </si>
  <si>
    <t>M.Phil</t>
  </si>
  <si>
    <t>SUNAM</t>
  </si>
  <si>
    <t>SANGRUR</t>
  </si>
  <si>
    <t>148028</t>
  </si>
  <si>
    <t>PUNJABI UNIVERSITY PATIALA</t>
  </si>
  <si>
    <t>A0015-00000771</t>
  </si>
  <si>
    <t>SUKHJINDER KAUR</t>
  </si>
  <si>
    <t>SH. SATBIR SINGH</t>
  </si>
  <si>
    <t>SMT. SAVITRI DEVI</t>
  </si>
  <si>
    <t>27 Sep 1983</t>
  </si>
  <si>
    <t>8054434806</t>
  </si>
  <si>
    <t>sharmasukhjinder@gmail.com</t>
  </si>
  <si>
    <t>H. NO. 31, GALI NO. 01, BANK COLONY, BACK SIDE ROSE GARDEN</t>
  </si>
  <si>
    <t>BATHINDA</t>
  </si>
  <si>
    <t>151001</t>
  </si>
  <si>
    <t>SHARMASUKHJINDER@GMAIL.COM</t>
  </si>
  <si>
    <t>H. NO.107, TYPE-5, GHTP POWER COLONY, LEHRA-MOHABBAT</t>
  </si>
  <si>
    <t>151111</t>
  </si>
  <si>
    <t>01-UC-471/880088</t>
  </si>
  <si>
    <t>BOTANY,ZOOLOGY,CHEMISTRY</t>
  </si>
  <si>
    <t>KURUKSHETRA UNIVERSITY ,KURUKSHETRA</t>
  </si>
  <si>
    <t>01-UC-471/43095</t>
  </si>
  <si>
    <t>M.SC (BOTANY)</t>
  </si>
  <si>
    <t>06-DEM-24/3923</t>
  </si>
  <si>
    <t>B.ED (SCIENCE)</t>
  </si>
  <si>
    <t>PUNJAB UNIVERSITY , CHANDIGARH</t>
  </si>
  <si>
    <t>PU(P)2007-1016/5036</t>
  </si>
  <si>
    <t>CYTOGENETICS(BOTANY)</t>
  </si>
  <si>
    <t>PUNJABI UNIVERSITY, PATIALA</t>
  </si>
  <si>
    <t>CHEMISTRY</t>
  </si>
  <si>
    <t>MUKTSAR SAHIB</t>
  </si>
  <si>
    <t>SCIENCE, ENGLISH</t>
  </si>
  <si>
    <t>148001</t>
  </si>
  <si>
    <t>PHYSICS,CHEMISTRY,MATHS</t>
  </si>
  <si>
    <t>PHYSICS,CHEMISTRY,MATHS,ENGLISH,PUNJABI</t>
  </si>
  <si>
    <t>PANJAB UNIVERSITY,CHANDIGARH</t>
  </si>
  <si>
    <t>MALOUT</t>
  </si>
  <si>
    <t>152107</t>
  </si>
  <si>
    <t>CHEMISTRY,BOTANY,ZOOLOGY</t>
  </si>
  <si>
    <t>FEROZEPUR</t>
  </si>
  <si>
    <t>PANJAB UNIVERSITY, CHANDIGARH</t>
  </si>
  <si>
    <t>GNDU,AMRITSAR</t>
  </si>
  <si>
    <t>KUK</t>
  </si>
  <si>
    <t>ABOHAR</t>
  </si>
  <si>
    <t>A0015-00009098</t>
  </si>
  <si>
    <t>NIDHI BAJAJ</t>
  </si>
  <si>
    <t>KEWAL KRISHAN BAJAJ</t>
  </si>
  <si>
    <t>ASHA RANI</t>
  </si>
  <si>
    <t>17 Mar 1984</t>
  </si>
  <si>
    <t>9815731559</t>
  </si>
  <si>
    <t>BAJAJNIDHI83@GMAIL.COM</t>
  </si>
  <si>
    <t>DEEPAK ENTERPRISES 6, ROSHAN MARKET</t>
  </si>
  <si>
    <t>BHATTI ROAD, BATHINDA</t>
  </si>
  <si>
    <t>78201</t>
  </si>
  <si>
    <t>6029</t>
  </si>
  <si>
    <t>6116</t>
  </si>
  <si>
    <t>SCIENCE,MATHS</t>
  </si>
  <si>
    <t>032084</t>
  </si>
  <si>
    <t>RESEARCH METHODOLOGY,EXP.TECH.,LASER AND OPTICS,CMP,DISSERTATION</t>
  </si>
  <si>
    <t>CDLU,SIRSA</t>
  </si>
  <si>
    <t>A0015-00010692</t>
  </si>
  <si>
    <t>NEETU KANSAL</t>
  </si>
  <si>
    <t>KEWAL KRISHAN KANSAL</t>
  </si>
  <si>
    <t>SALOCHANA KANSAL</t>
  </si>
  <si>
    <t>08 Jan 1987</t>
  </si>
  <si>
    <t>9417477938</t>
  </si>
  <si>
    <t>NAMITA05SEPT@YAHOO.IN</t>
  </si>
  <si>
    <t>MAHALUXMI MEDICAL AGENCIES, NEAR BUS STAND</t>
  </si>
  <si>
    <t>SUS(S)2006-495</t>
  </si>
  <si>
    <t>PHYSICS, CHEMISTRY, MATHS, ENGLISH, PUNJABI</t>
  </si>
  <si>
    <t>PUNJABI UNIVERSITY. PATIALA</t>
  </si>
  <si>
    <t>BIOCHEMISTRY, QUALITATIVE ANALYTICAL METHODS, MEDICINAL CHEMISTRY, PHYSICAL PHARMACY  ETC</t>
  </si>
  <si>
    <t>TEACHING OF SCIENCE, TEACHING OF MATHS, TEACHER IN EMERGING INDIAN SOCIETY, DEVELOPMENT  OF EDUCATION SYSTEM IN INDIA ETC</t>
  </si>
  <si>
    <t>A0015-00010719</t>
  </si>
  <si>
    <t>VARINDER KAUR</t>
  </si>
  <si>
    <t>NAIB SINGH</t>
  </si>
  <si>
    <t>SURJIT KAUR</t>
  </si>
  <si>
    <t>21 Jan 1986</t>
  </si>
  <si>
    <t>9781621141</t>
  </si>
  <si>
    <t>PERRY.GHUMAN@YAHOO.COM</t>
  </si>
  <si>
    <t>H.NO.6,ST.NO.1, AGAR NAGAR, GAUSHALA ROAD</t>
  </si>
  <si>
    <t>GRC(S)2003-718</t>
  </si>
  <si>
    <t>ENGLISH, PUNJABI, PHYSICS, CHEMISTRY, MATHS</t>
  </si>
  <si>
    <t>PURE PHYSICS</t>
  </si>
  <si>
    <t>SCIENCE AND MATHS</t>
  </si>
  <si>
    <t>10800407</t>
  </si>
  <si>
    <t>LOVELY PROFESSIONAL UNIVERSITY PHAGWARA</t>
  </si>
  <si>
    <t>MANJIT KAUR</t>
  </si>
  <si>
    <t>A0015-00013633</t>
  </si>
  <si>
    <t>GURVEEN KAUR</t>
  </si>
  <si>
    <t>PARAMJEET SINGH BHATIA</t>
  </si>
  <si>
    <t>INDERJEET KAUR BHATIA</t>
  </si>
  <si>
    <t>20 Dec 1987</t>
  </si>
  <si>
    <t>9878197115</t>
  </si>
  <si>
    <t>sangulati83@gmail.com</t>
  </si>
  <si>
    <t>GULATI MEDICAL HALL, NEAR CLOCK TOWER</t>
  </si>
  <si>
    <t>SANGULATI83@GMAIL.COM</t>
  </si>
  <si>
    <t>103792</t>
  </si>
  <si>
    <t>SCI, BOTANY, CHEMISTRY, ZOO</t>
  </si>
  <si>
    <t>4320</t>
  </si>
  <si>
    <t>ORGANIC CHEMISTRY</t>
  </si>
  <si>
    <t>12107</t>
  </si>
  <si>
    <t>SCIENCE</t>
  </si>
  <si>
    <t>SATINDER KAUR</t>
  </si>
  <si>
    <t>PHYSICS,CHEMISTRY,MATHEMATICS</t>
  </si>
  <si>
    <t>ZIRA</t>
  </si>
  <si>
    <t>govt.</t>
  </si>
  <si>
    <t>152116</t>
  </si>
  <si>
    <t>A0015-00020399</t>
  </si>
  <si>
    <t>NEHA ARORA</t>
  </si>
  <si>
    <t>SUDARSHAN KUMAR</t>
  </si>
  <si>
    <t>KANTA ARORA</t>
  </si>
  <si>
    <t>22 Feb 1987</t>
  </si>
  <si>
    <t>9815349560</t>
  </si>
  <si>
    <t>NEHA.ARORA042@GMAIL.COM</t>
  </si>
  <si>
    <t>B-VIII, 717, ST. NO. 4, NANAK NAGRI</t>
  </si>
  <si>
    <t>10104000680</t>
  </si>
  <si>
    <t>08113020</t>
  </si>
  <si>
    <t>SCIENCE,MATHEMATICS</t>
  </si>
  <si>
    <t>gsss churhiwala dhanna, dist. fazilka</t>
  </si>
  <si>
    <t>SUMAN</t>
  </si>
  <si>
    <t>OTHER STATE</t>
  </si>
  <si>
    <t>A0015-00026028</t>
  </si>
  <si>
    <t>ISHU RANI</t>
  </si>
  <si>
    <t>RAJENDER KUMAR</t>
  </si>
  <si>
    <t>29 Dec 1990</t>
  </si>
  <si>
    <t>9416624358</t>
  </si>
  <si>
    <t>ishu.sethi1990@gmail.com</t>
  </si>
  <si>
    <t>D/O RAJINDER KUMAR NEAR PUBLIC HEALTH OFFICE WARD NO 9</t>
  </si>
  <si>
    <t>MANDI DABWALI DISTT SIRSA</t>
  </si>
  <si>
    <t>125104</t>
  </si>
  <si>
    <t>9468334959</t>
  </si>
  <si>
    <t>ISHU.SETHI1990@GMAIL.COM</t>
  </si>
  <si>
    <t>07-GMD-383/180501</t>
  </si>
  <si>
    <t>07-GMD-383/17021</t>
  </si>
  <si>
    <t>12112410001</t>
  </si>
  <si>
    <t>TEACHING OF PHYSICAL SCIENCE,MATHS</t>
  </si>
  <si>
    <t>CDLU SIRSA</t>
  </si>
  <si>
    <t>A0015-00029806</t>
  </si>
  <si>
    <t>BHUPINDER SINGH HUNDAL</t>
  </si>
  <si>
    <t>17 Aug 1986</t>
  </si>
  <si>
    <t>9417375177</t>
  </si>
  <si>
    <t>hundal1953@gmail.com</t>
  </si>
  <si>
    <t>H-67,W-10,HUNDAL COLONY,MALLANWALA KHAS</t>
  </si>
  <si>
    <t>152021</t>
  </si>
  <si>
    <t>9417392877</t>
  </si>
  <si>
    <t>HUNDAL1953@GMAIL.COM</t>
  </si>
  <si>
    <t>11604000446</t>
  </si>
  <si>
    <t>PB. UNIVERSITY,CHD</t>
  </si>
  <si>
    <t>468067</t>
  </si>
  <si>
    <t>3083</t>
  </si>
  <si>
    <t>SCINCE-ENGLISH</t>
  </si>
  <si>
    <t>1055108352</t>
  </si>
  <si>
    <t>SINGHANIA UNIVERSITY,RAJASTHAN</t>
  </si>
  <si>
    <t>A0015-00036760</t>
  </si>
  <si>
    <t>CHARU</t>
  </si>
  <si>
    <t>VINOD KUMAR BANSAL</t>
  </si>
  <si>
    <t>KUSUM LATA</t>
  </si>
  <si>
    <t>19 May 1987</t>
  </si>
  <si>
    <t>9417412966</t>
  </si>
  <si>
    <t>cherrybansal90@gmail.com</t>
  </si>
  <si>
    <t>DES RAJ SOHANG PARKASH, MAIN BAZAR MALOUT</t>
  </si>
  <si>
    <t>CHERRYBANSAL90@GMAIL.COM</t>
  </si>
  <si>
    <t>15305000137</t>
  </si>
  <si>
    <t>ENG, PBI, CHEM, BOT, ZOO</t>
  </si>
  <si>
    <t>4400</t>
  </si>
  <si>
    <t>2679</t>
  </si>
  <si>
    <t xml:space="preserve"> Total Weightage</t>
  </si>
  <si>
    <t>Sr.No</t>
  </si>
  <si>
    <t>weightage of graduation 30%</t>
  </si>
  <si>
    <t>weightage of B.ed 30%</t>
  </si>
  <si>
    <t>weightage of Post Graduation 10%</t>
  </si>
  <si>
    <t>weightage of M-Phil 5%</t>
  </si>
  <si>
    <t>weightage of P.H.D 5 marks</t>
  </si>
  <si>
    <t>weightage of TET 20%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</si>
</sst>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0"/>
  <sheetViews>
    <sheetView tabSelected="1" zoomScalePageLayoutView="0" workbookViewId="0" topLeftCell="FA1">
      <selection activeCell="FK18" sqref="FK18"/>
    </sheetView>
  </sheetViews>
  <sheetFormatPr defaultColWidth="22.28125" defaultRowHeight="15"/>
  <cols>
    <col min="1" max="1" width="3.8515625" style="0" customWidth="1"/>
    <col min="2" max="2" width="15.140625" style="0" customWidth="1"/>
    <col min="3" max="3" width="14.8515625" style="0" customWidth="1"/>
    <col min="4" max="106" width="22.28125" style="0" customWidth="1"/>
    <col min="107" max="107" width="22.28125" style="4" customWidth="1"/>
    <col min="108" max="159" width="22.28125" style="0" customWidth="1"/>
    <col min="160" max="163" width="10.7109375" style="0" customWidth="1"/>
    <col min="164" max="164" width="15.8515625" style="7" customWidth="1"/>
    <col min="165" max="165" width="10.7109375" style="7" customWidth="1"/>
    <col min="166" max="166" width="13.57421875" style="7" customWidth="1"/>
    <col min="167" max="167" width="13.00390625" style="7" customWidth="1"/>
    <col min="168" max="168" width="11.7109375" style="7" customWidth="1"/>
    <col min="169" max="169" width="10.28125" style="7" customWidth="1"/>
    <col min="170" max="170" width="13.57421875" style="7" customWidth="1"/>
  </cols>
  <sheetData>
    <row r="1" spans="1:170" s="2" customFormat="1" ht="60">
      <c r="A1" s="2" t="s">
        <v>327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5" t="s">
        <v>328</v>
      </c>
      <c r="FI1" s="5" t="s">
        <v>329</v>
      </c>
      <c r="FJ1" s="5" t="s">
        <v>330</v>
      </c>
      <c r="FK1" s="5" t="s">
        <v>331</v>
      </c>
      <c r="FL1" s="5" t="s">
        <v>332</v>
      </c>
      <c r="FM1" s="5" t="s">
        <v>333</v>
      </c>
      <c r="FN1" s="5" t="s">
        <v>326</v>
      </c>
    </row>
    <row r="2" spans="1:170" s="1" customFormat="1" ht="30">
      <c r="A2" s="1">
        <v>1</v>
      </c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  <c r="G2" s="1" t="s">
        <v>142</v>
      </c>
      <c r="H2" s="1" t="s">
        <v>143</v>
      </c>
      <c r="I2" s="1" t="s">
        <v>144</v>
      </c>
      <c r="J2" s="1" t="s">
        <v>144</v>
      </c>
      <c r="K2" s="1" t="s">
        <v>145</v>
      </c>
      <c r="L2" s="1" t="s">
        <v>146</v>
      </c>
      <c r="M2" s="1" t="s">
        <v>146</v>
      </c>
      <c r="N2" s="1" t="s">
        <v>146</v>
      </c>
      <c r="O2" s="1" t="s">
        <v>147</v>
      </c>
      <c r="P2" s="1" t="s">
        <v>147</v>
      </c>
      <c r="Q2" s="1" t="s">
        <v>169</v>
      </c>
      <c r="R2" s="1" t="s">
        <v>170</v>
      </c>
      <c r="S2" s="1" t="s">
        <v>171</v>
      </c>
      <c r="T2" s="1" t="s">
        <v>172</v>
      </c>
      <c r="U2" s="1" t="s">
        <v>172</v>
      </c>
      <c r="V2" s="1" t="s">
        <v>173</v>
      </c>
      <c r="W2" s="1" t="s">
        <v>169</v>
      </c>
      <c r="X2" s="1" t="s">
        <v>174</v>
      </c>
      <c r="Y2" s="1" t="s">
        <v>175</v>
      </c>
      <c r="Z2" s="1" t="s">
        <v>172</v>
      </c>
      <c r="AA2" s="1" t="s">
        <v>172</v>
      </c>
      <c r="AB2" s="1" t="s">
        <v>176</v>
      </c>
      <c r="AC2" s="1" t="s">
        <v>169</v>
      </c>
      <c r="AD2" s="1" t="s">
        <v>174</v>
      </c>
      <c r="AE2" s="1" t="s">
        <v>148</v>
      </c>
      <c r="AF2" s="1" t="s">
        <v>144</v>
      </c>
      <c r="AG2" s="1" t="s">
        <v>177</v>
      </c>
      <c r="AH2" s="1">
        <v>2004</v>
      </c>
      <c r="AI2" s="1" t="s">
        <v>178</v>
      </c>
      <c r="AJ2" s="1" t="s">
        <v>179</v>
      </c>
      <c r="AK2" s="1">
        <v>914</v>
      </c>
      <c r="AL2" s="1">
        <v>1450</v>
      </c>
      <c r="AM2" s="1">
        <v>63.03</v>
      </c>
      <c r="BF2" s="1" t="s">
        <v>152</v>
      </c>
      <c r="BG2" s="1" t="s">
        <v>144</v>
      </c>
      <c r="BH2" s="1" t="s">
        <v>180</v>
      </c>
      <c r="BI2" s="1">
        <v>2006</v>
      </c>
      <c r="BJ2" s="1" t="s">
        <v>181</v>
      </c>
      <c r="BK2" s="1" t="s">
        <v>179</v>
      </c>
      <c r="BL2" s="1">
        <v>671</v>
      </c>
      <c r="BM2" s="1">
        <v>1000</v>
      </c>
      <c r="BN2" s="1">
        <v>67.1</v>
      </c>
      <c r="BO2" s="1" t="s">
        <v>149</v>
      </c>
      <c r="BP2" s="1" t="s">
        <v>144</v>
      </c>
      <c r="BQ2" s="1" t="s">
        <v>182</v>
      </c>
      <c r="BR2" s="1">
        <v>2007</v>
      </c>
      <c r="BS2" s="1" t="s">
        <v>183</v>
      </c>
      <c r="BT2" s="1" t="s">
        <v>184</v>
      </c>
      <c r="BU2" s="1">
        <v>882</v>
      </c>
      <c r="BV2" s="1">
        <v>1150</v>
      </c>
      <c r="BW2" s="1">
        <v>76.7</v>
      </c>
      <c r="CY2" s="1" t="s">
        <v>159</v>
      </c>
      <c r="CZ2" s="1" t="s">
        <v>144</v>
      </c>
      <c r="DA2" s="1" t="s">
        <v>185</v>
      </c>
      <c r="DB2" s="1">
        <v>2009</v>
      </c>
      <c r="DC2" s="3" t="s">
        <v>186</v>
      </c>
      <c r="DD2" s="1" t="s">
        <v>187</v>
      </c>
      <c r="DE2" s="1">
        <v>80</v>
      </c>
      <c r="DF2" s="1">
        <v>100</v>
      </c>
      <c r="DG2" s="1">
        <v>80</v>
      </c>
      <c r="DV2" s="1" t="s">
        <v>150</v>
      </c>
      <c r="DW2" s="1" t="s">
        <v>144</v>
      </c>
      <c r="DX2" s="1">
        <v>2012</v>
      </c>
      <c r="DY2" s="1">
        <v>96</v>
      </c>
      <c r="DZ2" s="1">
        <v>100</v>
      </c>
      <c r="EA2" s="1">
        <v>96</v>
      </c>
      <c r="FH2" s="6">
        <f aca="true" t="shared" si="0" ref="FH2:FH10">(AK2/AL2)*30</f>
        <v>18.910344827586208</v>
      </c>
      <c r="FI2" s="6">
        <f aca="true" t="shared" si="1" ref="FI2:FI10">(BU2/BV2)*30</f>
        <v>23.008695652173913</v>
      </c>
      <c r="FJ2" s="6">
        <f aca="true" t="shared" si="2" ref="FJ2:FJ10">(BL2/BM2)*10</f>
        <v>6.710000000000001</v>
      </c>
      <c r="FK2" s="6">
        <f>(DE2/DF2)*5</f>
        <v>4</v>
      </c>
      <c r="FL2" s="6"/>
      <c r="FM2" s="6">
        <f aca="true" t="shared" si="3" ref="FM2:FM10">(DY2/DZ2)*20</f>
        <v>19.2</v>
      </c>
      <c r="FN2" s="6">
        <f aca="true" t="shared" si="4" ref="FN2:FN10">SUM(FH2:FM2)</f>
        <v>71.82904047976012</v>
      </c>
    </row>
    <row r="3" spans="1:170" s="1" customFormat="1" ht="15">
      <c r="A3" s="1">
        <v>2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142</v>
      </c>
      <c r="H3" s="1" t="s">
        <v>151</v>
      </c>
      <c r="I3" s="1" t="s">
        <v>144</v>
      </c>
      <c r="J3" s="1" t="s">
        <v>144</v>
      </c>
      <c r="K3" s="1" t="s">
        <v>145</v>
      </c>
      <c r="L3" s="1" t="s">
        <v>146</v>
      </c>
      <c r="M3" s="1" t="s">
        <v>146</v>
      </c>
      <c r="N3" s="1" t="s">
        <v>146</v>
      </c>
      <c r="O3" s="1" t="s">
        <v>147</v>
      </c>
      <c r="P3" s="1" t="s">
        <v>144</v>
      </c>
      <c r="Q3" s="1" t="s">
        <v>272</v>
      </c>
      <c r="R3" s="1" t="s">
        <v>273</v>
      </c>
      <c r="S3" s="1" t="s">
        <v>274</v>
      </c>
      <c r="T3" s="1" t="s">
        <v>202</v>
      </c>
      <c r="U3" s="1" t="s">
        <v>153</v>
      </c>
      <c r="V3" s="1" t="s">
        <v>266</v>
      </c>
      <c r="W3" s="1" t="s">
        <v>272</v>
      </c>
      <c r="X3" s="1" t="s">
        <v>273</v>
      </c>
      <c r="Y3" s="1" t="s">
        <v>274</v>
      </c>
      <c r="Z3" s="1" t="s">
        <v>202</v>
      </c>
      <c r="AA3" s="1" t="s">
        <v>153</v>
      </c>
      <c r="AB3" s="1" t="s">
        <v>266</v>
      </c>
      <c r="AC3" s="1" t="s">
        <v>272</v>
      </c>
      <c r="AD3" s="1" t="s">
        <v>273</v>
      </c>
      <c r="AE3" s="1" t="s">
        <v>148</v>
      </c>
      <c r="AF3" s="1" t="s">
        <v>144</v>
      </c>
      <c r="AG3" s="1" t="s">
        <v>275</v>
      </c>
      <c r="AH3" s="1">
        <v>2007</v>
      </c>
      <c r="AI3" s="1" t="s">
        <v>263</v>
      </c>
      <c r="AJ3" s="1" t="s">
        <v>194</v>
      </c>
      <c r="AK3" s="1">
        <v>1769</v>
      </c>
      <c r="AL3" s="1">
        <v>2000</v>
      </c>
      <c r="AM3" s="1">
        <v>88.45</v>
      </c>
      <c r="BF3" s="1" t="s">
        <v>152</v>
      </c>
      <c r="BG3" s="1" t="s">
        <v>144</v>
      </c>
      <c r="BH3" s="1" t="s">
        <v>276</v>
      </c>
      <c r="BI3" s="1">
        <v>2010</v>
      </c>
      <c r="BJ3" s="1" t="s">
        <v>158</v>
      </c>
      <c r="BK3" s="1" t="s">
        <v>194</v>
      </c>
      <c r="BL3" s="1">
        <v>1618</v>
      </c>
      <c r="BM3" s="1">
        <v>2000</v>
      </c>
      <c r="BN3" s="1">
        <v>80.9</v>
      </c>
      <c r="BO3" s="1" t="s">
        <v>149</v>
      </c>
      <c r="BP3" s="1" t="s">
        <v>144</v>
      </c>
      <c r="BQ3" s="1" t="s">
        <v>275</v>
      </c>
      <c r="BR3" s="1">
        <v>2008</v>
      </c>
      <c r="BS3" s="1" t="s">
        <v>277</v>
      </c>
      <c r="BT3" s="1" t="s">
        <v>199</v>
      </c>
      <c r="BU3" s="1">
        <v>804</v>
      </c>
      <c r="BV3" s="1">
        <v>1100</v>
      </c>
      <c r="BW3" s="1">
        <v>73.09</v>
      </c>
      <c r="DV3" s="1" t="s">
        <v>150</v>
      </c>
      <c r="DW3" s="1" t="s">
        <v>144</v>
      </c>
      <c r="DX3" s="1">
        <v>2013</v>
      </c>
      <c r="DY3" s="1">
        <v>110</v>
      </c>
      <c r="DZ3" s="1">
        <v>150</v>
      </c>
      <c r="EA3" s="1">
        <v>73.33</v>
      </c>
      <c r="FB3" s="1" t="s">
        <v>14</v>
      </c>
      <c r="FC3" s="1" t="s">
        <v>278</v>
      </c>
      <c r="FD3" s="1" t="s">
        <v>265</v>
      </c>
      <c r="FE3" s="1">
        <v>2</v>
      </c>
      <c r="FF3" s="1">
        <v>8</v>
      </c>
      <c r="FG3" s="1">
        <v>4</v>
      </c>
      <c r="FH3" s="6">
        <f t="shared" si="0"/>
        <v>26.535</v>
      </c>
      <c r="FI3" s="6">
        <f t="shared" si="1"/>
        <v>21.92727272727273</v>
      </c>
      <c r="FJ3" s="6">
        <f t="shared" si="2"/>
        <v>8.09</v>
      </c>
      <c r="FK3" s="6"/>
      <c r="FL3" s="6"/>
      <c r="FM3" s="6">
        <f t="shared" si="3"/>
        <v>14.666666666666666</v>
      </c>
      <c r="FN3" s="6">
        <f t="shared" si="4"/>
        <v>71.21893939393941</v>
      </c>
    </row>
    <row r="4" spans="1:170" s="1" customFormat="1" ht="15">
      <c r="A4" s="1">
        <v>3</v>
      </c>
      <c r="B4" s="1" t="s">
        <v>313</v>
      </c>
      <c r="C4" s="1" t="s">
        <v>314</v>
      </c>
      <c r="D4" s="1" t="s">
        <v>315</v>
      </c>
      <c r="E4" s="1" t="s">
        <v>316</v>
      </c>
      <c r="F4" s="1" t="s">
        <v>317</v>
      </c>
      <c r="G4" s="1" t="s">
        <v>142</v>
      </c>
      <c r="H4" s="1" t="s">
        <v>151</v>
      </c>
      <c r="I4" s="1" t="s">
        <v>144</v>
      </c>
      <c r="J4" s="1" t="s">
        <v>144</v>
      </c>
      <c r="K4" s="1" t="s">
        <v>145</v>
      </c>
      <c r="L4" s="1" t="s">
        <v>146</v>
      </c>
      <c r="M4" s="1" t="s">
        <v>146</v>
      </c>
      <c r="N4" s="1" t="s">
        <v>146</v>
      </c>
      <c r="O4" s="1" t="s">
        <v>147</v>
      </c>
      <c r="P4" s="1" t="s">
        <v>147</v>
      </c>
      <c r="Q4" s="1" t="s">
        <v>318</v>
      </c>
      <c r="R4" s="1" t="s">
        <v>319</v>
      </c>
      <c r="S4" s="1" t="s">
        <v>320</v>
      </c>
      <c r="T4" s="1" t="s">
        <v>195</v>
      </c>
      <c r="U4" s="1" t="s">
        <v>189</v>
      </c>
      <c r="V4" s="1" t="s">
        <v>196</v>
      </c>
      <c r="W4" s="1" t="s">
        <v>318</v>
      </c>
      <c r="X4" s="1" t="s">
        <v>321</v>
      </c>
      <c r="Y4" s="1" t="s">
        <v>320</v>
      </c>
      <c r="Z4" s="1" t="s">
        <v>195</v>
      </c>
      <c r="AA4" s="1" t="s">
        <v>189</v>
      </c>
      <c r="AB4" s="1" t="s">
        <v>196</v>
      </c>
      <c r="AC4" s="1" t="s">
        <v>318</v>
      </c>
      <c r="AD4" s="1" t="s">
        <v>321</v>
      </c>
      <c r="AE4" s="1" t="s">
        <v>148</v>
      </c>
      <c r="AF4" s="1" t="s">
        <v>144</v>
      </c>
      <c r="AG4" s="1" t="s">
        <v>322</v>
      </c>
      <c r="AH4" s="1">
        <v>2008</v>
      </c>
      <c r="AI4" s="1" t="s">
        <v>323</v>
      </c>
      <c r="AJ4" s="1" t="s">
        <v>154</v>
      </c>
      <c r="AK4" s="1">
        <v>1610</v>
      </c>
      <c r="AL4" s="1">
        <v>2000</v>
      </c>
      <c r="AM4" s="1">
        <v>80.5</v>
      </c>
      <c r="BF4" s="1" t="s">
        <v>152</v>
      </c>
      <c r="BG4" s="1" t="s">
        <v>144</v>
      </c>
      <c r="BH4" s="1" t="s">
        <v>324</v>
      </c>
      <c r="BI4" s="1">
        <v>2010</v>
      </c>
      <c r="BJ4" s="1" t="s">
        <v>188</v>
      </c>
      <c r="BK4" s="1" t="s">
        <v>163</v>
      </c>
      <c r="BL4" s="1">
        <v>1464</v>
      </c>
      <c r="BM4" s="1">
        <v>2000</v>
      </c>
      <c r="BN4" s="1">
        <v>73.2</v>
      </c>
      <c r="BO4" s="1" t="s">
        <v>149</v>
      </c>
      <c r="BP4" s="1" t="s">
        <v>144</v>
      </c>
      <c r="BQ4" s="1" t="s">
        <v>325</v>
      </c>
      <c r="BR4" s="1">
        <v>2011</v>
      </c>
      <c r="BS4" s="1" t="s">
        <v>190</v>
      </c>
      <c r="BT4" s="1" t="s">
        <v>154</v>
      </c>
      <c r="BU4" s="1">
        <v>895</v>
      </c>
      <c r="BV4" s="1">
        <v>1100</v>
      </c>
      <c r="BW4" s="1">
        <v>81.36</v>
      </c>
      <c r="DV4" s="1" t="s">
        <v>150</v>
      </c>
      <c r="DW4" s="1" t="s">
        <v>144</v>
      </c>
      <c r="DX4" s="1">
        <v>2013</v>
      </c>
      <c r="DY4" s="1">
        <v>103</v>
      </c>
      <c r="DZ4" s="1">
        <v>150</v>
      </c>
      <c r="EA4" s="1">
        <v>68.67</v>
      </c>
      <c r="FH4" s="6">
        <f t="shared" si="0"/>
        <v>24.150000000000002</v>
      </c>
      <c r="FI4" s="6">
        <f t="shared" si="1"/>
        <v>24.409090909090907</v>
      </c>
      <c r="FJ4" s="6">
        <f t="shared" si="2"/>
        <v>7.32</v>
      </c>
      <c r="FK4" s="6"/>
      <c r="FL4" s="6"/>
      <c r="FM4" s="6">
        <f t="shared" si="3"/>
        <v>13.733333333333333</v>
      </c>
      <c r="FN4" s="6">
        <f t="shared" si="4"/>
        <v>69.61242424242424</v>
      </c>
    </row>
    <row r="5" spans="1:170" s="1" customFormat="1" ht="15">
      <c r="A5" s="1">
        <v>4</v>
      </c>
      <c r="B5" s="1" t="s">
        <v>247</v>
      </c>
      <c r="C5" s="1" t="s">
        <v>248</v>
      </c>
      <c r="D5" s="1" t="s">
        <v>249</v>
      </c>
      <c r="E5" s="1" t="s">
        <v>250</v>
      </c>
      <c r="F5" s="1" t="s">
        <v>251</v>
      </c>
      <c r="G5" s="1" t="s">
        <v>142</v>
      </c>
      <c r="H5" s="1" t="s">
        <v>143</v>
      </c>
      <c r="I5" s="1" t="s">
        <v>144</v>
      </c>
      <c r="J5" s="1" t="s">
        <v>144</v>
      </c>
      <c r="K5" s="1" t="s">
        <v>145</v>
      </c>
      <c r="L5" s="1" t="s">
        <v>146</v>
      </c>
      <c r="M5" s="1" t="s">
        <v>146</v>
      </c>
      <c r="N5" s="1" t="s">
        <v>146</v>
      </c>
      <c r="O5" s="1" t="s">
        <v>147</v>
      </c>
      <c r="P5" s="1" t="s">
        <v>147</v>
      </c>
      <c r="Q5" s="1" t="s">
        <v>252</v>
      </c>
      <c r="R5" s="1" t="s">
        <v>253</v>
      </c>
      <c r="S5" s="1" t="s">
        <v>254</v>
      </c>
      <c r="T5" s="1" t="s">
        <v>155</v>
      </c>
      <c r="U5" s="1" t="s">
        <v>155</v>
      </c>
      <c r="V5" s="1" t="s">
        <v>156</v>
      </c>
      <c r="W5" s="1" t="s">
        <v>252</v>
      </c>
      <c r="X5" s="1" t="s">
        <v>255</v>
      </c>
      <c r="Y5" s="1" t="s">
        <v>254</v>
      </c>
      <c r="Z5" s="1" t="s">
        <v>155</v>
      </c>
      <c r="AA5" s="1" t="s">
        <v>155</v>
      </c>
      <c r="AB5" s="1" t="s">
        <v>156</v>
      </c>
      <c r="AC5" s="1" t="s">
        <v>252</v>
      </c>
      <c r="AD5" s="1" t="s">
        <v>255</v>
      </c>
      <c r="AE5" s="1" t="s">
        <v>148</v>
      </c>
      <c r="AF5" s="1" t="s">
        <v>144</v>
      </c>
      <c r="AG5" s="1" t="s">
        <v>256</v>
      </c>
      <c r="AH5" s="1">
        <v>2009</v>
      </c>
      <c r="AI5" s="1" t="s">
        <v>257</v>
      </c>
      <c r="AJ5" s="1" t="s">
        <v>157</v>
      </c>
      <c r="AK5" s="1">
        <v>1956</v>
      </c>
      <c r="AL5" s="1">
        <v>2400</v>
      </c>
      <c r="AM5" s="1">
        <v>81.5</v>
      </c>
      <c r="BF5" s="1" t="s">
        <v>152</v>
      </c>
      <c r="BG5" s="1" t="s">
        <v>144</v>
      </c>
      <c r="BH5" s="1" t="s">
        <v>258</v>
      </c>
      <c r="BI5" s="1">
        <v>2011</v>
      </c>
      <c r="BJ5" s="1" t="s">
        <v>259</v>
      </c>
      <c r="BK5" s="1" t="s">
        <v>157</v>
      </c>
      <c r="BL5" s="1">
        <v>1564</v>
      </c>
      <c r="BM5" s="1">
        <v>2000</v>
      </c>
      <c r="BN5" s="1">
        <v>78.2</v>
      </c>
      <c r="BO5" s="1" t="s">
        <v>149</v>
      </c>
      <c r="BP5" s="1" t="s">
        <v>144</v>
      </c>
      <c r="BQ5" s="1" t="s">
        <v>260</v>
      </c>
      <c r="BR5" s="1">
        <v>2012</v>
      </c>
      <c r="BS5" s="1" t="s">
        <v>261</v>
      </c>
      <c r="BT5" s="1" t="s">
        <v>157</v>
      </c>
      <c r="BU5" s="1">
        <v>945</v>
      </c>
      <c r="BV5" s="1">
        <v>1200</v>
      </c>
      <c r="BW5" s="1">
        <v>78.75</v>
      </c>
      <c r="DV5" s="1" t="s">
        <v>150</v>
      </c>
      <c r="DW5" s="1" t="s">
        <v>144</v>
      </c>
      <c r="DX5" s="1">
        <v>2013</v>
      </c>
      <c r="DY5" s="1">
        <v>100</v>
      </c>
      <c r="DZ5" s="1">
        <v>150</v>
      </c>
      <c r="EA5" s="1">
        <v>66.67</v>
      </c>
      <c r="FH5" s="6">
        <f t="shared" si="0"/>
        <v>24.45</v>
      </c>
      <c r="FI5" s="6">
        <f t="shared" si="1"/>
        <v>23.625</v>
      </c>
      <c r="FJ5" s="6">
        <f t="shared" si="2"/>
        <v>7.82</v>
      </c>
      <c r="FK5" s="6"/>
      <c r="FL5" s="6"/>
      <c r="FM5" s="6">
        <f t="shared" si="3"/>
        <v>13.333333333333332</v>
      </c>
      <c r="FN5" s="6">
        <f t="shared" si="4"/>
        <v>69.22833333333334</v>
      </c>
    </row>
    <row r="6" spans="1:170" s="1" customFormat="1" ht="31.5" customHeight="1">
      <c r="A6" s="1">
        <v>5</v>
      </c>
      <c r="B6" s="1" t="s">
        <v>203</v>
      </c>
      <c r="C6" s="1" t="s">
        <v>204</v>
      </c>
      <c r="D6" s="1" t="s">
        <v>205</v>
      </c>
      <c r="E6" s="1" t="s">
        <v>206</v>
      </c>
      <c r="F6" s="1" t="s">
        <v>207</v>
      </c>
      <c r="G6" s="1" t="s">
        <v>142</v>
      </c>
      <c r="H6" s="1" t="s">
        <v>151</v>
      </c>
      <c r="I6" s="1" t="s">
        <v>144</v>
      </c>
      <c r="J6" s="1" t="s">
        <v>144</v>
      </c>
      <c r="K6" s="1" t="s">
        <v>145</v>
      </c>
      <c r="L6" s="1" t="s">
        <v>146</v>
      </c>
      <c r="M6" s="1" t="s">
        <v>146</v>
      </c>
      <c r="N6" s="1" t="s">
        <v>146</v>
      </c>
      <c r="O6" s="1" t="s">
        <v>147</v>
      </c>
      <c r="P6" s="1" t="s">
        <v>147</v>
      </c>
      <c r="Q6" s="1" t="s">
        <v>208</v>
      </c>
      <c r="R6" s="1" t="s">
        <v>209</v>
      </c>
      <c r="S6" s="1" t="s">
        <v>210</v>
      </c>
      <c r="T6" s="1" t="s">
        <v>211</v>
      </c>
      <c r="U6" s="1" t="s">
        <v>172</v>
      </c>
      <c r="V6" s="1" t="s">
        <v>173</v>
      </c>
      <c r="W6" s="1" t="s">
        <v>208</v>
      </c>
      <c r="X6" s="1" t="s">
        <v>209</v>
      </c>
      <c r="Y6" s="1" t="s">
        <v>210</v>
      </c>
      <c r="Z6" s="1" t="s">
        <v>211</v>
      </c>
      <c r="AA6" s="1" t="s">
        <v>172</v>
      </c>
      <c r="AB6" s="1" t="s">
        <v>173</v>
      </c>
      <c r="AC6" s="1" t="s">
        <v>208</v>
      </c>
      <c r="AD6" s="1" t="s">
        <v>209</v>
      </c>
      <c r="AE6" s="1" t="s">
        <v>148</v>
      </c>
      <c r="AF6" s="1" t="s">
        <v>144</v>
      </c>
      <c r="AG6" s="1" t="s">
        <v>212</v>
      </c>
      <c r="AH6" s="1">
        <v>2004</v>
      </c>
      <c r="AI6" s="1" t="s">
        <v>193</v>
      </c>
      <c r="AJ6" s="1" t="s">
        <v>163</v>
      </c>
      <c r="AK6" s="1">
        <v>1724</v>
      </c>
      <c r="AL6" s="1">
        <v>2400</v>
      </c>
      <c r="AM6" s="1">
        <v>71.83</v>
      </c>
      <c r="BF6" s="1" t="s">
        <v>152</v>
      </c>
      <c r="BG6" s="1" t="s">
        <v>144</v>
      </c>
      <c r="BH6" s="1" t="s">
        <v>213</v>
      </c>
      <c r="BI6" s="1">
        <v>2006</v>
      </c>
      <c r="BJ6" s="1" t="s">
        <v>158</v>
      </c>
      <c r="BK6" s="1" t="s">
        <v>163</v>
      </c>
      <c r="BL6" s="1">
        <v>1555</v>
      </c>
      <c r="BM6" s="1">
        <v>2000</v>
      </c>
      <c r="BN6" s="1">
        <v>77.75</v>
      </c>
      <c r="BO6" s="1" t="s">
        <v>149</v>
      </c>
      <c r="BP6" s="1" t="s">
        <v>144</v>
      </c>
      <c r="BQ6" s="1" t="s">
        <v>214</v>
      </c>
      <c r="BR6" s="1">
        <v>2012</v>
      </c>
      <c r="BS6" s="1" t="s">
        <v>215</v>
      </c>
      <c r="BT6" s="1" t="s">
        <v>163</v>
      </c>
      <c r="BU6" s="1">
        <v>928</v>
      </c>
      <c r="BV6" s="1">
        <v>1200</v>
      </c>
      <c r="BW6" s="1">
        <v>77.33</v>
      </c>
      <c r="CY6" s="1" t="s">
        <v>159</v>
      </c>
      <c r="CZ6" s="1" t="s">
        <v>144</v>
      </c>
      <c r="DA6" s="1" t="s">
        <v>216</v>
      </c>
      <c r="DB6" s="1">
        <v>2007</v>
      </c>
      <c r="DC6" s="3" t="s">
        <v>217</v>
      </c>
      <c r="DD6" s="1" t="s">
        <v>218</v>
      </c>
      <c r="DE6" s="1">
        <v>268</v>
      </c>
      <c r="DF6" s="1">
        <v>400</v>
      </c>
      <c r="DG6" s="1">
        <v>67</v>
      </c>
      <c r="DV6" s="1" t="s">
        <v>150</v>
      </c>
      <c r="DW6" s="1" t="s">
        <v>144</v>
      </c>
      <c r="DX6" s="1">
        <v>2013</v>
      </c>
      <c r="DY6" s="1">
        <v>99</v>
      </c>
      <c r="DZ6" s="1">
        <v>150</v>
      </c>
      <c r="EA6" s="1">
        <v>66</v>
      </c>
      <c r="FH6" s="6">
        <f t="shared" si="0"/>
        <v>21.55</v>
      </c>
      <c r="FI6" s="6">
        <f t="shared" si="1"/>
        <v>23.2</v>
      </c>
      <c r="FJ6" s="6">
        <f t="shared" si="2"/>
        <v>7.7749999999999995</v>
      </c>
      <c r="FK6" s="6">
        <f>(DE6/DF6)*5</f>
        <v>3.35</v>
      </c>
      <c r="FL6" s="6"/>
      <c r="FM6" s="6">
        <f t="shared" si="3"/>
        <v>13.200000000000001</v>
      </c>
      <c r="FN6" s="6">
        <f t="shared" si="4"/>
        <v>69.075</v>
      </c>
    </row>
    <row r="7" spans="1:170" s="1" customFormat="1" ht="15">
      <c r="A7" s="1">
        <v>6</v>
      </c>
      <c r="B7" s="1" t="s">
        <v>281</v>
      </c>
      <c r="C7" s="1" t="s">
        <v>282</v>
      </c>
      <c r="D7" s="1" t="s">
        <v>283</v>
      </c>
      <c r="E7" s="1" t="s">
        <v>279</v>
      </c>
      <c r="F7" s="1" t="s">
        <v>284</v>
      </c>
      <c r="G7" s="1" t="s">
        <v>142</v>
      </c>
      <c r="H7" s="1" t="s">
        <v>151</v>
      </c>
      <c r="I7" s="1" t="s">
        <v>147</v>
      </c>
      <c r="J7" s="1" t="s">
        <v>144</v>
      </c>
      <c r="K7" s="1" t="s">
        <v>145</v>
      </c>
      <c r="L7" s="1" t="s">
        <v>146</v>
      </c>
      <c r="M7" s="1" t="s">
        <v>146</v>
      </c>
      <c r="N7" s="1" t="s">
        <v>146</v>
      </c>
      <c r="O7" s="1" t="s">
        <v>147</v>
      </c>
      <c r="P7" s="1" t="s">
        <v>147</v>
      </c>
      <c r="Q7" s="1" t="s">
        <v>285</v>
      </c>
      <c r="R7" s="1" t="s">
        <v>286</v>
      </c>
      <c r="S7" s="1" t="s">
        <v>287</v>
      </c>
      <c r="T7" s="1" t="s">
        <v>288</v>
      </c>
      <c r="U7" s="1" t="s">
        <v>280</v>
      </c>
      <c r="V7" s="1" t="s">
        <v>289</v>
      </c>
      <c r="W7" s="1" t="s">
        <v>290</v>
      </c>
      <c r="X7" s="1" t="s">
        <v>291</v>
      </c>
      <c r="Y7" s="1" t="s">
        <v>287</v>
      </c>
      <c r="Z7" s="1" t="s">
        <v>288</v>
      </c>
      <c r="AA7" s="1" t="s">
        <v>280</v>
      </c>
      <c r="AB7" s="1" t="s">
        <v>289</v>
      </c>
      <c r="AC7" s="1" t="s">
        <v>290</v>
      </c>
      <c r="AD7" s="1" t="s">
        <v>291</v>
      </c>
      <c r="AE7" s="1" t="s">
        <v>148</v>
      </c>
      <c r="AF7" s="1" t="s">
        <v>144</v>
      </c>
      <c r="AG7" s="1" t="s">
        <v>292</v>
      </c>
      <c r="AH7" s="1">
        <v>2010</v>
      </c>
      <c r="AI7" s="1" t="s">
        <v>192</v>
      </c>
      <c r="AJ7" s="1" t="s">
        <v>201</v>
      </c>
      <c r="AK7" s="1">
        <v>1172</v>
      </c>
      <c r="AL7" s="1">
        <v>1450</v>
      </c>
      <c r="AM7" s="1">
        <v>80.83</v>
      </c>
      <c r="BF7" s="1" t="s">
        <v>152</v>
      </c>
      <c r="BG7" s="1" t="s">
        <v>144</v>
      </c>
      <c r="BH7" s="1" t="s">
        <v>293</v>
      </c>
      <c r="BI7" s="1">
        <v>2012</v>
      </c>
      <c r="BJ7" s="1" t="s">
        <v>188</v>
      </c>
      <c r="BK7" s="1" t="s">
        <v>201</v>
      </c>
      <c r="BL7" s="1">
        <v>1623</v>
      </c>
      <c r="BM7" s="1">
        <v>2000</v>
      </c>
      <c r="BN7" s="1">
        <v>81.15</v>
      </c>
      <c r="BO7" s="1" t="s">
        <v>149</v>
      </c>
      <c r="BP7" s="1" t="s">
        <v>144</v>
      </c>
      <c r="BQ7" s="1" t="s">
        <v>294</v>
      </c>
      <c r="BR7" s="1">
        <v>2013</v>
      </c>
      <c r="BS7" s="1" t="s">
        <v>295</v>
      </c>
      <c r="BT7" s="1" t="s">
        <v>296</v>
      </c>
      <c r="BU7" s="1">
        <v>755</v>
      </c>
      <c r="BV7" s="1">
        <v>1000</v>
      </c>
      <c r="BW7" s="1">
        <v>75.5</v>
      </c>
      <c r="DV7" s="1" t="s">
        <v>150</v>
      </c>
      <c r="DW7" s="1" t="s">
        <v>144</v>
      </c>
      <c r="DX7" s="1">
        <v>2013</v>
      </c>
      <c r="DY7" s="1">
        <v>103</v>
      </c>
      <c r="DZ7" s="1">
        <v>150</v>
      </c>
      <c r="EA7" s="1">
        <v>68.67</v>
      </c>
      <c r="FH7" s="6">
        <f t="shared" si="0"/>
        <v>24.248275862068965</v>
      </c>
      <c r="FI7" s="6">
        <f t="shared" si="1"/>
        <v>22.65</v>
      </c>
      <c r="FJ7" s="6">
        <f t="shared" si="2"/>
        <v>8.115</v>
      </c>
      <c r="FK7" s="6"/>
      <c r="FL7" s="6"/>
      <c r="FM7" s="6">
        <f t="shared" si="3"/>
        <v>13.733333333333333</v>
      </c>
      <c r="FN7" s="6">
        <f t="shared" si="4"/>
        <v>68.7466091954023</v>
      </c>
    </row>
    <row r="8" spans="1:170" s="1" customFormat="1" ht="15">
      <c r="A8" s="1">
        <v>7</v>
      </c>
      <c r="B8" s="1" t="s">
        <v>232</v>
      </c>
      <c r="C8" s="1" t="s">
        <v>233</v>
      </c>
      <c r="D8" s="1" t="s">
        <v>234</v>
      </c>
      <c r="E8" s="1" t="s">
        <v>235</v>
      </c>
      <c r="F8" s="1" t="s">
        <v>236</v>
      </c>
      <c r="G8" s="1" t="s">
        <v>142</v>
      </c>
      <c r="H8" s="1" t="s">
        <v>143</v>
      </c>
      <c r="I8" s="1" t="s">
        <v>144</v>
      </c>
      <c r="J8" s="1" t="s">
        <v>144</v>
      </c>
      <c r="K8" s="1" t="s">
        <v>145</v>
      </c>
      <c r="L8" s="1" t="s">
        <v>146</v>
      </c>
      <c r="M8" s="1" t="s">
        <v>146</v>
      </c>
      <c r="N8" s="1" t="s">
        <v>146</v>
      </c>
      <c r="O8" s="1" t="s">
        <v>147</v>
      </c>
      <c r="P8" s="1" t="s">
        <v>147</v>
      </c>
      <c r="Q8" s="1" t="s">
        <v>237</v>
      </c>
      <c r="R8" s="1" t="s">
        <v>238</v>
      </c>
      <c r="S8" s="1" t="s">
        <v>239</v>
      </c>
      <c r="T8" s="1" t="s">
        <v>161</v>
      </c>
      <c r="U8" s="1" t="s">
        <v>161</v>
      </c>
      <c r="V8" s="1" t="s">
        <v>191</v>
      </c>
      <c r="W8" s="1" t="s">
        <v>237</v>
      </c>
      <c r="X8" s="1" t="s">
        <v>238</v>
      </c>
      <c r="Y8" s="1" t="s">
        <v>239</v>
      </c>
      <c r="Z8" s="1" t="s">
        <v>161</v>
      </c>
      <c r="AA8" s="1" t="s">
        <v>161</v>
      </c>
      <c r="AB8" s="1" t="s">
        <v>191</v>
      </c>
      <c r="AC8" s="1" t="s">
        <v>237</v>
      </c>
      <c r="AD8" s="1" t="s">
        <v>238</v>
      </c>
      <c r="AE8" s="1" t="s">
        <v>148</v>
      </c>
      <c r="AF8" s="1" t="s">
        <v>144</v>
      </c>
      <c r="AG8" s="1" t="s">
        <v>240</v>
      </c>
      <c r="AH8" s="1">
        <v>2006</v>
      </c>
      <c r="AI8" s="1" t="s">
        <v>241</v>
      </c>
      <c r="AJ8" s="1" t="s">
        <v>163</v>
      </c>
      <c r="AK8" s="1">
        <v>1885</v>
      </c>
      <c r="AL8" s="1">
        <v>3000</v>
      </c>
      <c r="AM8" s="1">
        <v>62.83</v>
      </c>
      <c r="BF8" s="1" t="s">
        <v>152</v>
      </c>
      <c r="BG8" s="1" t="s">
        <v>144</v>
      </c>
      <c r="BH8" s="1" t="s">
        <v>240</v>
      </c>
      <c r="BI8" s="1">
        <v>2008</v>
      </c>
      <c r="BJ8" s="1" t="s">
        <v>242</v>
      </c>
      <c r="BK8" s="1" t="s">
        <v>163</v>
      </c>
      <c r="BL8" s="1">
        <v>1438</v>
      </c>
      <c r="BM8" s="1">
        <v>2000</v>
      </c>
      <c r="BN8" s="1">
        <v>71.9</v>
      </c>
      <c r="BO8" s="1" t="s">
        <v>149</v>
      </c>
      <c r="BP8" s="1" t="s">
        <v>144</v>
      </c>
      <c r="BQ8" s="1" t="s">
        <v>240</v>
      </c>
      <c r="BR8" s="1">
        <v>2012</v>
      </c>
      <c r="BS8" s="1" t="s">
        <v>243</v>
      </c>
      <c r="BT8" s="1" t="s">
        <v>163</v>
      </c>
      <c r="BU8" s="1">
        <v>959</v>
      </c>
      <c r="BV8" s="1">
        <v>1200</v>
      </c>
      <c r="BW8" s="1">
        <v>79.92</v>
      </c>
      <c r="CY8" s="1" t="s">
        <v>159</v>
      </c>
      <c r="CZ8" s="1" t="s">
        <v>144</v>
      </c>
      <c r="DA8" s="1" t="s">
        <v>244</v>
      </c>
      <c r="DB8" s="1">
        <v>2009</v>
      </c>
      <c r="DC8" s="3" t="s">
        <v>158</v>
      </c>
      <c r="DD8" s="1" t="s">
        <v>245</v>
      </c>
      <c r="DE8" s="1">
        <v>78</v>
      </c>
      <c r="DF8" s="1">
        <v>100</v>
      </c>
      <c r="DG8" s="1">
        <v>78</v>
      </c>
      <c r="DV8" s="1" t="s">
        <v>150</v>
      </c>
      <c r="DW8" s="1" t="s">
        <v>144</v>
      </c>
      <c r="DX8" s="1">
        <v>2013</v>
      </c>
      <c r="DY8" s="1">
        <v>108</v>
      </c>
      <c r="DZ8" s="1">
        <v>150</v>
      </c>
      <c r="EA8" s="1">
        <v>72</v>
      </c>
      <c r="FH8" s="6">
        <f t="shared" si="0"/>
        <v>18.849999999999998</v>
      </c>
      <c r="FI8" s="6">
        <f t="shared" si="1"/>
        <v>23.975</v>
      </c>
      <c r="FJ8" s="6">
        <f t="shared" si="2"/>
        <v>7.1899999999999995</v>
      </c>
      <c r="FK8" s="6">
        <f>(DE8/DF8)*5</f>
        <v>3.9000000000000004</v>
      </c>
      <c r="FL8" s="6"/>
      <c r="FM8" s="6">
        <f t="shared" si="3"/>
        <v>14.399999999999999</v>
      </c>
      <c r="FN8" s="6">
        <f t="shared" si="4"/>
        <v>68.315</v>
      </c>
    </row>
    <row r="9" spans="1:170" s="1" customFormat="1" ht="15">
      <c r="A9" s="1">
        <v>8</v>
      </c>
      <c r="B9" s="1" t="s">
        <v>219</v>
      </c>
      <c r="C9" s="1" t="s">
        <v>220</v>
      </c>
      <c r="D9" s="1" t="s">
        <v>221</v>
      </c>
      <c r="E9" s="1" t="s">
        <v>222</v>
      </c>
      <c r="F9" s="1" t="s">
        <v>223</v>
      </c>
      <c r="G9" s="1" t="s">
        <v>142</v>
      </c>
      <c r="H9" s="1" t="s">
        <v>151</v>
      </c>
      <c r="I9" s="1" t="s">
        <v>144</v>
      </c>
      <c r="J9" s="1" t="s">
        <v>144</v>
      </c>
      <c r="K9" s="1" t="s">
        <v>145</v>
      </c>
      <c r="L9" s="1" t="s">
        <v>146</v>
      </c>
      <c r="M9" s="1" t="s">
        <v>146</v>
      </c>
      <c r="N9" s="1" t="s">
        <v>146</v>
      </c>
      <c r="O9" s="1" t="s">
        <v>147</v>
      </c>
      <c r="P9" s="1" t="s">
        <v>147</v>
      </c>
      <c r="Q9" s="1" t="s">
        <v>224</v>
      </c>
      <c r="R9" s="1" t="s">
        <v>225</v>
      </c>
      <c r="S9" s="1" t="s">
        <v>226</v>
      </c>
      <c r="T9" s="1" t="s">
        <v>160</v>
      </c>
      <c r="U9" s="1" t="s">
        <v>161</v>
      </c>
      <c r="V9" s="1" t="s">
        <v>162</v>
      </c>
      <c r="W9" s="1" t="s">
        <v>224</v>
      </c>
      <c r="X9" s="1" t="s">
        <v>225</v>
      </c>
      <c r="Y9" s="1" t="s">
        <v>226</v>
      </c>
      <c r="Z9" s="1" t="s">
        <v>160</v>
      </c>
      <c r="AA9" s="1" t="s">
        <v>161</v>
      </c>
      <c r="AB9" s="1" t="s">
        <v>162</v>
      </c>
      <c r="AC9" s="1" t="s">
        <v>224</v>
      </c>
      <c r="AD9" s="1" t="s">
        <v>225</v>
      </c>
      <c r="AE9" s="1" t="s">
        <v>148</v>
      </c>
      <c r="AF9" s="1" t="s">
        <v>144</v>
      </c>
      <c r="AG9" s="1" t="s">
        <v>227</v>
      </c>
      <c r="AH9" s="1">
        <v>2009</v>
      </c>
      <c r="AI9" s="1" t="s">
        <v>228</v>
      </c>
      <c r="AJ9" s="1" t="s">
        <v>229</v>
      </c>
      <c r="AK9" s="1">
        <v>2186</v>
      </c>
      <c r="AL9" s="1">
        <v>3000</v>
      </c>
      <c r="AM9" s="1">
        <v>72.87</v>
      </c>
      <c r="BF9" s="1" t="s">
        <v>152</v>
      </c>
      <c r="BG9" s="1" t="s">
        <v>144</v>
      </c>
      <c r="BH9" s="1" t="s">
        <v>227</v>
      </c>
      <c r="BI9" s="1">
        <v>2011</v>
      </c>
      <c r="BJ9" s="1" t="s">
        <v>230</v>
      </c>
      <c r="BK9" s="1" t="s">
        <v>229</v>
      </c>
      <c r="BL9" s="1">
        <v>1788</v>
      </c>
      <c r="BM9" s="1">
        <v>2400</v>
      </c>
      <c r="BN9" s="1">
        <v>74.5</v>
      </c>
      <c r="BO9" s="1" t="s">
        <v>149</v>
      </c>
      <c r="BP9" s="1" t="s">
        <v>144</v>
      </c>
      <c r="BQ9" s="1" t="s">
        <v>227</v>
      </c>
      <c r="BR9" s="1">
        <v>2013</v>
      </c>
      <c r="BS9" s="1" t="s">
        <v>231</v>
      </c>
      <c r="BT9" s="1" t="s">
        <v>229</v>
      </c>
      <c r="BU9" s="1">
        <v>978</v>
      </c>
      <c r="BV9" s="1">
        <v>1200</v>
      </c>
      <c r="BW9" s="1">
        <v>81.5</v>
      </c>
      <c r="DV9" s="1" t="s">
        <v>150</v>
      </c>
      <c r="DW9" s="1" t="s">
        <v>144</v>
      </c>
      <c r="DX9" s="1">
        <v>2013</v>
      </c>
      <c r="DY9" s="1">
        <v>105</v>
      </c>
      <c r="DZ9" s="1">
        <v>150</v>
      </c>
      <c r="EA9" s="1">
        <v>70</v>
      </c>
      <c r="FH9" s="6">
        <f t="shared" si="0"/>
        <v>21.86</v>
      </c>
      <c r="FI9" s="6">
        <f t="shared" si="1"/>
        <v>24.45</v>
      </c>
      <c r="FJ9" s="6">
        <f t="shared" si="2"/>
        <v>7.45</v>
      </c>
      <c r="FK9" s="6"/>
      <c r="FL9" s="6"/>
      <c r="FM9" s="6">
        <f t="shared" si="3"/>
        <v>14</v>
      </c>
      <c r="FN9" s="6">
        <f t="shared" si="4"/>
        <v>67.76</v>
      </c>
    </row>
    <row r="10" spans="1:170" s="1" customFormat="1" ht="15">
      <c r="A10" s="1">
        <v>9</v>
      </c>
      <c r="B10" s="1" t="s">
        <v>297</v>
      </c>
      <c r="C10" s="1" t="s">
        <v>262</v>
      </c>
      <c r="D10" s="1" t="s">
        <v>298</v>
      </c>
      <c r="E10" s="1" t="s">
        <v>246</v>
      </c>
      <c r="F10" s="1" t="s">
        <v>299</v>
      </c>
      <c r="G10" s="1" t="s">
        <v>142</v>
      </c>
      <c r="H10" s="1" t="s">
        <v>151</v>
      </c>
      <c r="I10" s="1" t="s">
        <v>144</v>
      </c>
      <c r="J10" s="1" t="s">
        <v>144</v>
      </c>
      <c r="K10" s="1" t="s">
        <v>145</v>
      </c>
      <c r="L10" s="1" t="s">
        <v>146</v>
      </c>
      <c r="M10" s="1" t="s">
        <v>146</v>
      </c>
      <c r="N10" s="1" t="s">
        <v>146</v>
      </c>
      <c r="O10" s="1" t="s">
        <v>147</v>
      </c>
      <c r="P10" s="1" t="s">
        <v>147</v>
      </c>
      <c r="Q10" s="1" t="s">
        <v>300</v>
      </c>
      <c r="R10" s="1" t="s">
        <v>301</v>
      </c>
      <c r="S10" s="1" t="s">
        <v>302</v>
      </c>
      <c r="T10" s="1" t="s">
        <v>264</v>
      </c>
      <c r="U10" s="1" t="s">
        <v>198</v>
      </c>
      <c r="V10" s="1" t="s">
        <v>303</v>
      </c>
      <c r="W10" s="1" t="s">
        <v>304</v>
      </c>
      <c r="X10" s="1" t="s">
        <v>305</v>
      </c>
      <c r="Y10" s="1" t="s">
        <v>302</v>
      </c>
      <c r="Z10" s="1" t="s">
        <v>264</v>
      </c>
      <c r="AA10" s="1" t="s">
        <v>198</v>
      </c>
      <c r="AB10" s="1" t="s">
        <v>303</v>
      </c>
      <c r="AC10" s="1" t="s">
        <v>304</v>
      </c>
      <c r="AD10" s="1" t="s">
        <v>305</v>
      </c>
      <c r="AE10" s="1" t="s">
        <v>148</v>
      </c>
      <c r="AF10" s="1" t="s">
        <v>144</v>
      </c>
      <c r="AG10" s="1" t="s">
        <v>306</v>
      </c>
      <c r="AH10" s="1">
        <v>2007</v>
      </c>
      <c r="AI10" s="1" t="s">
        <v>197</v>
      </c>
      <c r="AJ10" s="1" t="s">
        <v>307</v>
      </c>
      <c r="AK10" s="1">
        <v>1554</v>
      </c>
      <c r="AL10" s="1">
        <v>2000</v>
      </c>
      <c r="AM10" s="1">
        <v>77.7</v>
      </c>
      <c r="BF10" s="1" t="s">
        <v>152</v>
      </c>
      <c r="BG10" s="1" t="s">
        <v>144</v>
      </c>
      <c r="BH10" s="1" t="s">
        <v>308</v>
      </c>
      <c r="BI10" s="1">
        <v>2010</v>
      </c>
      <c r="BJ10" s="1" t="s">
        <v>188</v>
      </c>
      <c r="BK10" s="1" t="s">
        <v>200</v>
      </c>
      <c r="BL10" s="1">
        <v>773</v>
      </c>
      <c r="BM10" s="1">
        <v>1275</v>
      </c>
      <c r="BN10" s="1">
        <v>60.63</v>
      </c>
      <c r="BO10" s="1" t="s">
        <v>149</v>
      </c>
      <c r="BP10" s="1" t="s">
        <v>144</v>
      </c>
      <c r="BQ10" s="1" t="s">
        <v>309</v>
      </c>
      <c r="BR10" s="1">
        <v>2008</v>
      </c>
      <c r="BS10" s="1" t="s">
        <v>310</v>
      </c>
      <c r="BT10" s="1" t="s">
        <v>307</v>
      </c>
      <c r="BU10" s="1">
        <v>802</v>
      </c>
      <c r="BV10" s="1">
        <v>1100</v>
      </c>
      <c r="BW10" s="1">
        <v>72.91</v>
      </c>
      <c r="CY10" s="1" t="s">
        <v>159</v>
      </c>
      <c r="CZ10" s="1" t="s">
        <v>144</v>
      </c>
      <c r="DA10" s="1" t="s">
        <v>311</v>
      </c>
      <c r="DB10" s="1">
        <v>2011</v>
      </c>
      <c r="DC10" s="3" t="s">
        <v>188</v>
      </c>
      <c r="DD10" s="1" t="s">
        <v>312</v>
      </c>
      <c r="DE10" s="1">
        <v>314</v>
      </c>
      <c r="DF10" s="1">
        <v>400</v>
      </c>
      <c r="DG10" s="1">
        <v>78.5</v>
      </c>
      <c r="DV10" s="1" t="s">
        <v>150</v>
      </c>
      <c r="DW10" s="1" t="s">
        <v>144</v>
      </c>
      <c r="DX10" s="1">
        <v>2013</v>
      </c>
      <c r="DY10" s="1">
        <v>93</v>
      </c>
      <c r="DZ10" s="1">
        <v>150</v>
      </c>
      <c r="EA10" s="1">
        <v>62</v>
      </c>
      <c r="FH10" s="6">
        <f t="shared" si="0"/>
        <v>23.310000000000002</v>
      </c>
      <c r="FI10" s="6">
        <f t="shared" si="1"/>
        <v>21.872727272727275</v>
      </c>
      <c r="FJ10" s="6">
        <f t="shared" si="2"/>
        <v>6.062745098039216</v>
      </c>
      <c r="FK10" s="6">
        <f>(DE10/DF10)*5</f>
        <v>3.9250000000000003</v>
      </c>
      <c r="FL10" s="6"/>
      <c r="FM10" s="6">
        <f t="shared" si="3"/>
        <v>12.4</v>
      </c>
      <c r="FN10" s="6">
        <f t="shared" si="4"/>
        <v>67.5704723707665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abc</cp:lastModifiedBy>
  <dcterms:created xsi:type="dcterms:W3CDTF">2013-11-28T09:28:22Z</dcterms:created>
  <dcterms:modified xsi:type="dcterms:W3CDTF">2013-12-02T07:32:12Z</dcterms:modified>
  <cp:category/>
  <cp:version/>
  <cp:contentType/>
  <cp:contentStatus/>
</cp:coreProperties>
</file>