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320" windowHeight="9405" activeTab="0"/>
  </bookViews>
  <sheets>
    <sheet name="Ge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<sst xmlns="http://schemas.openxmlformats.org/spreadsheetml/2006/main" count="338" uniqueCount="237">
  <si>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</si>
  <si>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</si>
  <si>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</si>
  <si>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</si>
  <si>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</si>
  <si>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</si>
  <si>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</si>
  <si>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</si>
  <si>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</si>
  <si>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</si>
  <si>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</si>
  <si>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</si>
  <si>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</si>
  <si>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</si>
  <si>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</si>
  <si>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</si>
  <si>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</si>
  <si>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</si>
  <si>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</si>
  <si>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</si>
  <si>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</si>
  <si>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</si>
  <si>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</si>
  <si>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</si>
  <si>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</si>
  <si>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</si>
  <si>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</si>
  <si>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</si>
  <si>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</si>
  <si>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</si>
  <si>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</si>
  <si>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</si>
  <si>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</si>
  <si>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</si>
  <si>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</si>
  <si>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</si>
  <si>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</si>
  <si>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</si>
  <si>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</si>
  <si>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</si>
  <si>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</si>
  <si>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</si>
  <si>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</si>
  <si>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</si>
  <si>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</si>
  <si>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</si>
  <si>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</si>
  <si>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</si>
  <si>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</si>
  <si>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</si>
  <si>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</si>
  <si>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</si>
  <si>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</si>
  <si>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</si>
  <si>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</si>
  <si>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</si>
  <si>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</si>
  <si>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</si>
  <si>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</si>
  <si>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</si>
  <si>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</si>
  <si>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</si>
  <si>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</si>
  <si>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</si>
  <si>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</si>
  <si>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</si>
  <si>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</si>
  <si>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</si>
  <si>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</si>
  <si>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</si>
  <si>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</si>
  <si>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</si>
  <si>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</si>
  <si>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</si>
  <si>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</si>
  <si>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</si>
  <si>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</si>
  <si>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</si>
  <si>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</si>
  <si>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</si>
  <si>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</si>
  <si>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</si>
  <si>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</si>
  <si>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</si>
  <si>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</si>
  <si>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</si>
  <si>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</si>
  <si>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</si>
  <si>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</si>
  <si>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</si>
  <si>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</si>
  <si>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</si>
  <si>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</si>
  <si>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</si>
  <si>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</si>
  <si>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</si>
  <si>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</si>
  <si>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</si>
  <si>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</si>
  <si>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</si>
  <si>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</si>
  <si>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</si>
  <si>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</si>
  <si>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</si>
  <si>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</si>
  <si>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</si>
  <si>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</si>
  <si>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</si>
  <si>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</si>
  <si>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</si>
  <si>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</si>
  <si>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</si>
  <si>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</si>
  <si>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</si>
  <si>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</si>
  <si>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</si>
  <si>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</si>
  <si>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</si>
  <si>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</si>
  <si>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</si>
  <si>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</si>
  <si>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</si>
  <si>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</si>
  <si>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</si>
  <si>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</si>
  <si>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</si>
  <si>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</si>
  <si>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</si>
  <si>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</si>
  <si>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</si>
  <si>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</si>
  <si>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</si>
  <si>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</si>
  <si>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</si>
  <si>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</si>
  <si>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</si>
  <si>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</si>
  <si>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</si>
  <si>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</si>
  <si>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</si>
  <si>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</si>
  <si>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</si>
  <si>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</si>
  <si>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</si>
  <si>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</si>
  <si>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General</t>
  </si>
  <si>
    <t>Not Applicable</t>
  </si>
  <si>
    <t>No</t>
  </si>
  <si>
    <t>Graduation</t>
  </si>
  <si>
    <t>B.P.Ed./D.P.Ed.</t>
  </si>
  <si>
    <t>Post Graduation</t>
  </si>
  <si>
    <t>M.Phil</t>
  </si>
  <si>
    <t>Married</t>
  </si>
  <si>
    <t>Female</t>
  </si>
  <si>
    <t>A0019-00001296</t>
  </si>
  <si>
    <t>GOURI SHANKER</t>
  </si>
  <si>
    <t>RAM PARTAP</t>
  </si>
  <si>
    <t>GUDDI DEVI</t>
  </si>
  <si>
    <t>02 Jul 1983</t>
  </si>
  <si>
    <t>BC</t>
  </si>
  <si>
    <t>9417262230</t>
  </si>
  <si>
    <t>SHANKERGOURI02@GMAIL.COM</t>
  </si>
  <si>
    <t>V..P.O. GHALLU</t>
  </si>
  <si>
    <t>FAZILKA</t>
  </si>
  <si>
    <t>152122</t>
  </si>
  <si>
    <t>19210</t>
  </si>
  <si>
    <t>ALL PHYSICAL EDU.</t>
  </si>
  <si>
    <t>NAGPUR UNIVERSITY</t>
  </si>
  <si>
    <t>82107</t>
  </si>
  <si>
    <t>ALL</t>
  </si>
  <si>
    <t>52914</t>
  </si>
  <si>
    <t>PANJAB UNIVERSITY</t>
  </si>
  <si>
    <t>MBU1010-17461</t>
  </si>
  <si>
    <t>MANAV BHARTI UNIVERSITY</t>
  </si>
  <si>
    <t>FaZILKA</t>
  </si>
  <si>
    <t>TEHSILDAR FAZILKA</t>
  </si>
  <si>
    <t>26 Sep 2012</t>
  </si>
  <si>
    <t>PUNJABI UNIVERSITY PATIALA</t>
  </si>
  <si>
    <t>PUNJABI UNIVERSITY, PATIALA</t>
  </si>
  <si>
    <t>team</t>
  </si>
  <si>
    <t>A0019-00013334</t>
  </si>
  <si>
    <t>VANITA DHANJU</t>
  </si>
  <si>
    <t>KHUSHHAL CHAND</t>
  </si>
  <si>
    <t>ASHA RANI</t>
  </si>
  <si>
    <t>10 Dec 1985</t>
  </si>
  <si>
    <t>8557045370</t>
  </si>
  <si>
    <t>DHANJU.VANITA86@GMAIL.COM</t>
  </si>
  <si>
    <t>VPO- KHUIAN SARWER</t>
  </si>
  <si>
    <t>ABOHAR</t>
  </si>
  <si>
    <t>152128</t>
  </si>
  <si>
    <t>1021</t>
  </si>
  <si>
    <t>ALL COMPULSORY SUBJECTS IN B.P.ED</t>
  </si>
  <si>
    <t>11902</t>
  </si>
  <si>
    <t>ALL COMPULSORY SUBJECTS</t>
  </si>
  <si>
    <t>2757</t>
  </si>
  <si>
    <t>405</t>
  </si>
  <si>
    <t>RESEARCH METHODS, EXERCISE PHYSIOLOGY, DISSERTATION</t>
  </si>
  <si>
    <t>PANJAB UNIVERSITY, CHANDIGARH</t>
  </si>
  <si>
    <t>fazilka</t>
  </si>
  <si>
    <t>abohar</t>
  </si>
  <si>
    <t>executive magistrate</t>
  </si>
  <si>
    <t>21 Sep 2012</t>
  </si>
  <si>
    <t>no</t>
  </si>
  <si>
    <t>participation inter university</t>
  </si>
  <si>
    <t>secretary</t>
  </si>
  <si>
    <t>04 Apr 2008</t>
  </si>
  <si>
    <t>A0019-00027604</t>
  </si>
  <si>
    <t>SARLA RANI</t>
  </si>
  <si>
    <t>HARBHAJAN LAL</t>
  </si>
  <si>
    <t>SITA RANI</t>
  </si>
  <si>
    <t>15 Jun 1987</t>
  </si>
  <si>
    <t>9501600666</t>
  </si>
  <si>
    <t>amritrana77@gmail.com</t>
  </si>
  <si>
    <t>VILLAGE AND POST OFFICE BALLUANA</t>
  </si>
  <si>
    <t>152117</t>
  </si>
  <si>
    <t>AMRITRANA77@GMAIL.COM</t>
  </si>
  <si>
    <t>MCPE(B)2005-586/11400/</t>
  </si>
  <si>
    <t>PRINCI. AND FOUND. OF PHY. EDU, HEALTH EDUCATION, ORG. AND ADM. OF PHY. EDU., RECREATION, ENGLISH, PUNJABI,REMEDIAS AND MASSAGE, OFFI AND COACHING</t>
  </si>
  <si>
    <t>PUNJABI UNIVERSITY</t>
  </si>
  <si>
    <t>MCPE(B)2005-586/5707</t>
  </si>
  <si>
    <t>ANOTOMY, PSYCHOLOGY, HISTORY, METHOD AND ADM.,OFFICIATING AND COACHING, YOGA, KINISOLIGY</t>
  </si>
  <si>
    <t>MCPE(B)2005-586/8206</t>
  </si>
  <si>
    <t>SCIENCE OF COACHING, SPORTS MEDICINE, EXCERCISE PHYSIOLOGY, BIOMECHANICS, YOGA</t>
  </si>
  <si>
    <t>80183611100205</t>
  </si>
  <si>
    <t>RESEARCH METHODOLOGY THEORY, EDUCATIONAL TECHONOLGY, METHOD OF EDUCATIONAL ENQUIRY, DISSERTATION</t>
  </si>
  <si>
    <t>CMJ UNIVERSITY</t>
  </si>
  <si>
    <t>b grade</t>
  </si>
  <si>
    <t>first</t>
  </si>
  <si>
    <t>punjab sports department</t>
  </si>
  <si>
    <t>10 Jun 2011</t>
  </si>
  <si>
    <t xml:space="preserve"> Total Weightage</t>
  </si>
  <si>
    <t>Sr. No</t>
  </si>
  <si>
    <t>weightage of Post Graduation 10%</t>
  </si>
  <si>
    <t>weightage of M. Phil 5%</t>
  </si>
  <si>
    <t>weightage of Ph.d 5 Marks</t>
  </si>
  <si>
    <t>weightage of graduation 40%</t>
  </si>
  <si>
    <t>weightage of B.P.ed 40%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</si>
</sst>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"/>
  <sheetViews>
    <sheetView tabSelected="1" zoomScalePageLayoutView="0" workbookViewId="0" topLeftCell="FB1">
      <selection activeCell="FG14" sqref="FG14"/>
    </sheetView>
  </sheetViews>
  <sheetFormatPr defaultColWidth="9.140625" defaultRowHeight="15"/>
  <cols>
    <col min="1" max="1" width="10.421875" style="1" customWidth="1"/>
    <col min="2" max="2" width="19.7109375" style="1" bestFit="1" customWidth="1"/>
    <col min="3" max="3" width="25.140625" style="1" bestFit="1" customWidth="1"/>
    <col min="4" max="4" width="27.00390625" style="1" customWidth="1"/>
    <col min="5" max="5" width="20.8515625" style="1" bestFit="1" customWidth="1"/>
    <col min="6" max="6" width="11.57421875" style="1" bestFit="1" customWidth="1"/>
    <col min="7" max="7" width="7.7109375" style="1" bestFit="1" customWidth="1"/>
    <col min="8" max="8" width="13.421875" style="1" bestFit="1" customWidth="1"/>
    <col min="9" max="9" width="15.57421875" style="1" bestFit="1" customWidth="1"/>
    <col min="10" max="10" width="12.00390625" style="1" bestFit="1" customWidth="1"/>
    <col min="11" max="11" width="14.7109375" style="1" bestFit="1" customWidth="1"/>
    <col min="12" max="12" width="14.28125" style="1" bestFit="1" customWidth="1"/>
    <col min="13" max="13" width="16.8515625" style="1" bestFit="1" customWidth="1"/>
    <col min="14" max="14" width="15.8515625" style="1" bestFit="1" customWidth="1"/>
    <col min="15" max="15" width="13.28125" style="1" bestFit="1" customWidth="1"/>
    <col min="16" max="16" width="13.140625" style="1" bestFit="1" customWidth="1"/>
    <col min="17" max="17" width="12.00390625" style="1" bestFit="1" customWidth="1"/>
    <col min="18" max="18" width="35.57421875" style="1" bestFit="1" customWidth="1"/>
    <col min="19" max="19" width="94.140625" style="1" bestFit="1" customWidth="1"/>
    <col min="20" max="20" width="28.140625" style="1" bestFit="1" customWidth="1"/>
    <col min="21" max="21" width="17.57421875" style="1" bestFit="1" customWidth="1"/>
    <col min="22" max="22" width="10.57421875" style="1" bestFit="1" customWidth="1"/>
    <col min="23" max="23" width="24.421875" style="1" bestFit="1" customWidth="1"/>
    <col min="24" max="24" width="39.28125" style="1" bestFit="1" customWidth="1"/>
    <col min="25" max="25" width="94.140625" style="1" bestFit="1" customWidth="1"/>
    <col min="26" max="26" width="28.140625" style="1" bestFit="1" customWidth="1"/>
    <col min="27" max="27" width="17.57421875" style="1" bestFit="1" customWidth="1"/>
    <col min="28" max="28" width="10.57421875" style="1" bestFit="1" customWidth="1"/>
    <col min="29" max="29" width="24.421875" style="1" bestFit="1" customWidth="1"/>
    <col min="30" max="30" width="39.28125" style="1" bestFit="1" customWidth="1"/>
    <col min="31" max="31" width="23.8515625" style="1" bestFit="1" customWidth="1"/>
    <col min="32" max="32" width="27.7109375" style="1" bestFit="1" customWidth="1"/>
    <col min="33" max="33" width="42.7109375" style="1" bestFit="1" customWidth="1"/>
    <col min="34" max="34" width="23.00390625" style="1" bestFit="1" customWidth="1"/>
    <col min="35" max="35" width="54.421875" style="1" customWidth="1"/>
    <col min="36" max="36" width="54.7109375" style="1" bestFit="1" customWidth="1"/>
    <col min="37" max="37" width="25.28125" style="1" bestFit="1" customWidth="1"/>
    <col min="38" max="38" width="22.28125" style="1" bestFit="1" customWidth="1"/>
    <col min="39" max="39" width="22.421875" style="1" bestFit="1" customWidth="1"/>
    <col min="40" max="40" width="27.28125" style="1" bestFit="1" customWidth="1"/>
    <col min="41" max="41" width="31.140625" style="1" bestFit="1" customWidth="1"/>
    <col min="42" max="42" width="42.7109375" style="1" bestFit="1" customWidth="1"/>
    <col min="43" max="43" width="26.421875" style="1" bestFit="1" customWidth="1"/>
    <col min="44" max="44" width="71.57421875" style="1" customWidth="1"/>
    <col min="45" max="45" width="60.57421875" style="1" bestFit="1" customWidth="1"/>
    <col min="46" max="46" width="28.7109375" style="1" bestFit="1" customWidth="1"/>
    <col min="47" max="47" width="25.7109375" style="1" bestFit="1" customWidth="1"/>
    <col min="48" max="48" width="25.8515625" style="1" bestFit="1" customWidth="1"/>
    <col min="49" max="49" width="28.421875" style="1" bestFit="1" customWidth="1"/>
    <col min="50" max="50" width="32.28125" style="1" bestFit="1" customWidth="1"/>
    <col min="51" max="51" width="22.8515625" style="1" bestFit="1" customWidth="1"/>
    <col min="52" max="52" width="27.57421875" style="1" bestFit="1" customWidth="1"/>
    <col min="53" max="53" width="65.421875" style="1" customWidth="1"/>
    <col min="54" max="54" width="60.57421875" style="1" bestFit="1" customWidth="1"/>
    <col min="55" max="55" width="30.00390625" style="1" bestFit="1" customWidth="1"/>
    <col min="56" max="56" width="26.8515625" style="1" bestFit="1" customWidth="1"/>
    <col min="57" max="57" width="27.00390625" style="1" bestFit="1" customWidth="1"/>
    <col min="58" max="58" width="28.28125" style="1" bestFit="1" customWidth="1"/>
    <col min="59" max="59" width="32.140625" style="1" bestFit="1" customWidth="1"/>
    <col min="60" max="60" width="42.7109375" style="1" bestFit="1" customWidth="1"/>
    <col min="61" max="61" width="27.421875" style="1" bestFit="1" customWidth="1"/>
    <col min="62" max="62" width="100.7109375" style="1" customWidth="1"/>
    <col min="63" max="63" width="82.421875" style="1" bestFit="1" customWidth="1"/>
    <col min="64" max="64" width="29.8515625" style="1" bestFit="1" customWidth="1"/>
    <col min="65" max="65" width="26.7109375" style="1" bestFit="1" customWidth="1"/>
    <col min="66" max="66" width="26.8515625" style="1" bestFit="1" customWidth="1"/>
    <col min="67" max="67" width="18.140625" style="1" bestFit="1" customWidth="1"/>
    <col min="68" max="68" width="22.00390625" style="1" bestFit="1" customWidth="1"/>
    <col min="69" max="69" width="12.421875" style="1" bestFit="1" customWidth="1"/>
    <col min="70" max="70" width="17.28125" style="1" bestFit="1" customWidth="1"/>
    <col min="71" max="71" width="14.00390625" style="1" bestFit="1" customWidth="1"/>
    <col min="72" max="72" width="22.140625" style="1" bestFit="1" customWidth="1"/>
    <col min="73" max="73" width="19.57421875" style="1" bestFit="1" customWidth="1"/>
    <col min="74" max="74" width="16.421875" style="1" bestFit="1" customWidth="1"/>
    <col min="75" max="75" width="16.57421875" style="1" bestFit="1" customWidth="1"/>
    <col min="76" max="76" width="18.8515625" style="1" bestFit="1" customWidth="1"/>
    <col min="77" max="77" width="22.7109375" style="1" bestFit="1" customWidth="1"/>
    <col min="78" max="78" width="13.28125" style="1" bestFit="1" customWidth="1"/>
    <col min="79" max="79" width="18.00390625" style="1" bestFit="1" customWidth="1"/>
    <col min="80" max="80" width="14.7109375" style="1" bestFit="1" customWidth="1"/>
    <col min="81" max="81" width="22.8515625" style="1" bestFit="1" customWidth="1"/>
    <col min="82" max="82" width="20.28125" style="1" bestFit="1" customWidth="1"/>
    <col min="83" max="83" width="17.28125" style="1" bestFit="1" customWidth="1"/>
    <col min="84" max="84" width="17.421875" style="1" bestFit="1" customWidth="1"/>
    <col min="85" max="85" width="35.57421875" style="1" bestFit="1" customWidth="1"/>
    <col min="86" max="86" width="39.421875" style="1" bestFit="1" customWidth="1"/>
    <col min="87" max="87" width="30.00390625" style="1" bestFit="1" customWidth="1"/>
    <col min="88" max="88" width="34.7109375" style="1" bestFit="1" customWidth="1"/>
    <col min="89" max="89" width="31.421875" style="1" bestFit="1" customWidth="1"/>
    <col min="90" max="90" width="39.57421875" style="1" bestFit="1" customWidth="1"/>
    <col min="91" max="91" width="37.00390625" style="1" bestFit="1" customWidth="1"/>
    <col min="92" max="92" width="34.00390625" style="1" bestFit="1" customWidth="1"/>
    <col min="93" max="93" width="34.140625" style="1" bestFit="1" customWidth="1"/>
    <col min="94" max="94" width="33.28125" style="1" bestFit="1" customWidth="1"/>
    <col min="95" max="95" width="37.140625" style="1" bestFit="1" customWidth="1"/>
    <col min="96" max="96" width="27.7109375" style="1" bestFit="1" customWidth="1"/>
    <col min="97" max="97" width="32.421875" style="1" bestFit="1" customWidth="1"/>
    <col min="98" max="98" width="29.140625" style="1" bestFit="1" customWidth="1"/>
    <col min="99" max="99" width="37.28125" style="1" bestFit="1" customWidth="1"/>
    <col min="100" max="100" width="34.8515625" style="1" bestFit="1" customWidth="1"/>
    <col min="101" max="101" width="31.7109375" style="1" bestFit="1" customWidth="1"/>
    <col min="102" max="102" width="31.8515625" style="1" bestFit="1" customWidth="1"/>
    <col min="103" max="103" width="19.57421875" style="1" bestFit="1" customWidth="1"/>
    <col min="104" max="104" width="23.421875" style="1" bestFit="1" customWidth="1"/>
    <col min="105" max="105" width="15.8515625" style="1" bestFit="1" customWidth="1"/>
    <col min="106" max="106" width="18.7109375" style="1" bestFit="1" customWidth="1"/>
    <col min="107" max="107" width="137.57421875" style="1" bestFit="1" customWidth="1"/>
    <col min="108" max="108" width="49.421875" style="1" bestFit="1" customWidth="1"/>
    <col min="109" max="109" width="21.00390625" style="1" bestFit="1" customWidth="1"/>
    <col min="110" max="110" width="18.00390625" style="1" bestFit="1" customWidth="1"/>
    <col min="111" max="111" width="18.140625" style="1" bestFit="1" customWidth="1"/>
    <col min="112" max="112" width="27.00390625" style="1" bestFit="1" customWidth="1"/>
    <col min="113" max="113" width="30.8515625" style="1" bestFit="1" customWidth="1"/>
    <col min="114" max="114" width="21.421875" style="1" bestFit="1" customWidth="1"/>
    <col min="115" max="115" width="26.140625" style="1" bestFit="1" customWidth="1"/>
    <col min="116" max="116" width="22.8515625" style="1" bestFit="1" customWidth="1"/>
    <col min="117" max="117" width="31.00390625" style="1" bestFit="1" customWidth="1"/>
    <col min="118" max="118" width="28.421875" style="1" bestFit="1" customWidth="1"/>
    <col min="119" max="119" width="25.28125" style="1" bestFit="1" customWidth="1"/>
    <col min="120" max="120" width="25.57421875" style="1" bestFit="1" customWidth="1"/>
    <col min="121" max="121" width="18.421875" style="1" bestFit="1" customWidth="1"/>
    <col min="122" max="122" width="15.140625" style="1" bestFit="1" customWidth="1"/>
    <col min="123" max="123" width="17.57421875" style="1" bestFit="1" customWidth="1"/>
    <col min="124" max="124" width="69.8515625" style="1" bestFit="1" customWidth="1"/>
    <col min="125" max="125" width="27.7109375" style="1" bestFit="1" customWidth="1"/>
    <col min="126" max="126" width="31.140625" style="1" bestFit="1" customWidth="1"/>
    <col min="127" max="127" width="35.00390625" style="1" bestFit="1" customWidth="1"/>
    <col min="128" max="128" width="30.28125" style="1" bestFit="1" customWidth="1"/>
    <col min="129" max="129" width="32.57421875" style="1" bestFit="1" customWidth="1"/>
    <col min="130" max="130" width="29.421875" style="1" bestFit="1" customWidth="1"/>
    <col min="131" max="131" width="29.7109375" style="1" bestFit="1" customWidth="1"/>
    <col min="132" max="132" width="14.7109375" style="1" bestFit="1" customWidth="1"/>
    <col min="133" max="133" width="18.7109375" style="1" bestFit="1" customWidth="1"/>
    <col min="134" max="134" width="20.00390625" style="1" bestFit="1" customWidth="1"/>
    <col min="135" max="135" width="36.7109375" style="1" bestFit="1" customWidth="1"/>
    <col min="136" max="136" width="12.421875" style="1" bestFit="1" customWidth="1"/>
    <col min="137" max="137" width="14.00390625" style="1" bestFit="1" customWidth="1"/>
    <col min="138" max="138" width="42.28125" style="1" bestFit="1" customWidth="1"/>
    <col min="139" max="139" width="14.00390625" style="1" bestFit="1" customWidth="1"/>
    <col min="140" max="140" width="13.140625" style="1" bestFit="1" customWidth="1"/>
    <col min="141" max="141" width="12.421875" style="1" bestFit="1" customWidth="1"/>
    <col min="142" max="142" width="20.421875" style="1" bestFit="1" customWidth="1"/>
    <col min="143" max="143" width="15.421875" style="1" bestFit="1" customWidth="1"/>
    <col min="144" max="144" width="16.28125" style="1" bestFit="1" customWidth="1"/>
    <col min="145" max="145" width="16.140625" style="1" bestFit="1" customWidth="1"/>
    <col min="146" max="146" width="12.421875" style="1" bestFit="1" customWidth="1"/>
    <col min="147" max="147" width="15.8515625" style="1" bestFit="1" customWidth="1"/>
    <col min="148" max="148" width="15.421875" style="1" bestFit="1" customWidth="1"/>
    <col min="149" max="149" width="16.28125" style="1" bestFit="1" customWidth="1"/>
    <col min="150" max="150" width="16.140625" style="1" bestFit="1" customWidth="1"/>
    <col min="151" max="151" width="12.421875" style="1" bestFit="1" customWidth="1"/>
    <col min="152" max="152" width="13.28125" style="1" bestFit="1" customWidth="1"/>
    <col min="153" max="153" width="58.7109375" style="1" bestFit="1" customWidth="1"/>
    <col min="154" max="154" width="17.8515625" style="1" bestFit="1" customWidth="1"/>
    <col min="155" max="155" width="42.140625" style="1" bestFit="1" customWidth="1"/>
    <col min="156" max="156" width="59.57421875" style="1" bestFit="1" customWidth="1"/>
    <col min="157" max="157" width="12.421875" style="1" bestFit="1" customWidth="1"/>
    <col min="158" max="158" width="13.140625" style="1" bestFit="1" customWidth="1"/>
    <col min="159" max="159" width="33.140625" style="1" bestFit="1" customWidth="1"/>
    <col min="160" max="160" width="37.140625" style="1" bestFit="1" customWidth="1"/>
    <col min="161" max="161" width="5.8515625" style="1" bestFit="1" customWidth="1"/>
    <col min="162" max="162" width="7.8515625" style="1" bestFit="1" customWidth="1"/>
    <col min="163" max="163" width="5.140625" style="1" bestFit="1" customWidth="1"/>
    <col min="164" max="165" width="12.421875" style="8" customWidth="1"/>
    <col min="166" max="168" width="13.421875" style="8" customWidth="1"/>
    <col min="169" max="169" width="12.57421875" style="8" customWidth="1"/>
    <col min="170" max="16384" width="9.140625" style="1" customWidth="1"/>
  </cols>
  <sheetData>
    <row r="1" spans="1:169" s="4" customFormat="1" ht="53.25" customHeight="1">
      <c r="A1" s="3" t="s">
        <v>231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3" t="s">
        <v>51</v>
      </c>
      <c r="BH1" s="3" t="s">
        <v>52</v>
      </c>
      <c r="BI1" s="3" t="s">
        <v>53</v>
      </c>
      <c r="BJ1" s="3" t="s">
        <v>54</v>
      </c>
      <c r="BK1" s="3" t="s">
        <v>55</v>
      </c>
      <c r="BL1" s="3" t="s">
        <v>56</v>
      </c>
      <c r="BM1" s="3" t="s">
        <v>57</v>
      </c>
      <c r="BN1" s="3" t="s">
        <v>58</v>
      </c>
      <c r="BO1" s="3" t="s">
        <v>59</v>
      </c>
      <c r="BP1" s="3" t="s">
        <v>60</v>
      </c>
      <c r="BQ1" s="3" t="s">
        <v>61</v>
      </c>
      <c r="BR1" s="3" t="s">
        <v>62</v>
      </c>
      <c r="BS1" s="3" t="s">
        <v>63</v>
      </c>
      <c r="BT1" s="3" t="s">
        <v>64</v>
      </c>
      <c r="BU1" s="3" t="s">
        <v>65</v>
      </c>
      <c r="BV1" s="3" t="s">
        <v>66</v>
      </c>
      <c r="BW1" s="3" t="s">
        <v>67</v>
      </c>
      <c r="BX1" s="3" t="s">
        <v>68</v>
      </c>
      <c r="BY1" s="3" t="s">
        <v>69</v>
      </c>
      <c r="BZ1" s="3" t="s">
        <v>70</v>
      </c>
      <c r="CA1" s="3" t="s">
        <v>71</v>
      </c>
      <c r="CB1" s="3" t="s">
        <v>72</v>
      </c>
      <c r="CC1" s="3" t="s">
        <v>73</v>
      </c>
      <c r="CD1" s="3" t="s">
        <v>74</v>
      </c>
      <c r="CE1" s="3" t="s">
        <v>75</v>
      </c>
      <c r="CF1" s="3" t="s">
        <v>76</v>
      </c>
      <c r="CG1" s="3" t="s">
        <v>77</v>
      </c>
      <c r="CH1" s="3" t="s">
        <v>78</v>
      </c>
      <c r="CI1" s="3" t="s">
        <v>79</v>
      </c>
      <c r="CJ1" s="3" t="s">
        <v>80</v>
      </c>
      <c r="CK1" s="3" t="s">
        <v>81</v>
      </c>
      <c r="CL1" s="3" t="s">
        <v>82</v>
      </c>
      <c r="CM1" s="3" t="s">
        <v>83</v>
      </c>
      <c r="CN1" s="3" t="s">
        <v>84</v>
      </c>
      <c r="CO1" s="3" t="s">
        <v>85</v>
      </c>
      <c r="CP1" s="3" t="s">
        <v>86</v>
      </c>
      <c r="CQ1" s="3" t="s">
        <v>87</v>
      </c>
      <c r="CR1" s="3" t="s">
        <v>88</v>
      </c>
      <c r="CS1" s="3" t="s">
        <v>89</v>
      </c>
      <c r="CT1" s="3" t="s">
        <v>90</v>
      </c>
      <c r="CU1" s="3" t="s">
        <v>91</v>
      </c>
      <c r="CV1" s="3" t="s">
        <v>92</v>
      </c>
      <c r="CW1" s="3" t="s">
        <v>93</v>
      </c>
      <c r="CX1" s="3" t="s">
        <v>94</v>
      </c>
      <c r="CY1" s="3" t="s">
        <v>95</v>
      </c>
      <c r="CZ1" s="3" t="s">
        <v>96</v>
      </c>
      <c r="DA1" s="3" t="s">
        <v>97</v>
      </c>
      <c r="DB1" s="3" t="s">
        <v>98</v>
      </c>
      <c r="DC1" s="3" t="s">
        <v>99</v>
      </c>
      <c r="DD1" s="3" t="s">
        <v>100</v>
      </c>
      <c r="DE1" s="3" t="s">
        <v>101</v>
      </c>
      <c r="DF1" s="3" t="s">
        <v>102</v>
      </c>
      <c r="DG1" s="3" t="s">
        <v>103</v>
      </c>
      <c r="DH1" s="3" t="s">
        <v>104</v>
      </c>
      <c r="DI1" s="3" t="s">
        <v>105</v>
      </c>
      <c r="DJ1" s="3" t="s">
        <v>106</v>
      </c>
      <c r="DK1" s="3" t="s">
        <v>107</v>
      </c>
      <c r="DL1" s="3" t="s">
        <v>108</v>
      </c>
      <c r="DM1" s="3" t="s">
        <v>109</v>
      </c>
      <c r="DN1" s="3" t="s">
        <v>110</v>
      </c>
      <c r="DO1" s="3" t="s">
        <v>111</v>
      </c>
      <c r="DP1" s="3" t="s">
        <v>112</v>
      </c>
      <c r="DQ1" s="3" t="s">
        <v>113</v>
      </c>
      <c r="DR1" s="3" t="s">
        <v>114</v>
      </c>
      <c r="DS1" s="3" t="s">
        <v>115</v>
      </c>
      <c r="DT1" s="3" t="s">
        <v>116</v>
      </c>
      <c r="DU1" s="3" t="s">
        <v>117</v>
      </c>
      <c r="DV1" s="3" t="s">
        <v>118</v>
      </c>
      <c r="DW1" s="3" t="s">
        <v>119</v>
      </c>
      <c r="DX1" s="3" t="s">
        <v>120</v>
      </c>
      <c r="DY1" s="3" t="s">
        <v>121</v>
      </c>
      <c r="DZ1" s="3" t="s">
        <v>122</v>
      </c>
      <c r="EA1" s="3" t="s">
        <v>123</v>
      </c>
      <c r="EB1" s="3" t="s">
        <v>9</v>
      </c>
      <c r="EC1" s="3" t="s">
        <v>124</v>
      </c>
      <c r="ED1" s="3" t="s">
        <v>125</v>
      </c>
      <c r="EE1" s="3" t="s">
        <v>126</v>
      </c>
      <c r="EF1" s="3" t="s">
        <v>127</v>
      </c>
      <c r="EG1" s="3" t="s">
        <v>128</v>
      </c>
      <c r="EH1" s="3" t="s">
        <v>129</v>
      </c>
      <c r="EI1" s="3" t="s">
        <v>130</v>
      </c>
      <c r="EJ1" s="3" t="s">
        <v>131</v>
      </c>
      <c r="EK1" s="3" t="s">
        <v>127</v>
      </c>
      <c r="EL1" s="3" t="s">
        <v>132</v>
      </c>
      <c r="EM1" s="3" t="s">
        <v>133</v>
      </c>
      <c r="EN1" s="3" t="s">
        <v>125</v>
      </c>
      <c r="EO1" s="3" t="s">
        <v>126</v>
      </c>
      <c r="EP1" s="3" t="s">
        <v>127</v>
      </c>
      <c r="EQ1" s="3" t="s">
        <v>12</v>
      </c>
      <c r="ER1" s="3" t="s">
        <v>133</v>
      </c>
      <c r="ES1" s="3" t="s">
        <v>125</v>
      </c>
      <c r="ET1" s="3" t="s">
        <v>126</v>
      </c>
      <c r="EU1" s="3" t="s">
        <v>127</v>
      </c>
      <c r="EV1" s="3" t="s">
        <v>13</v>
      </c>
      <c r="EW1" s="3" t="s">
        <v>134</v>
      </c>
      <c r="EX1" s="3" t="s">
        <v>135</v>
      </c>
      <c r="EY1" s="3" t="s">
        <v>136</v>
      </c>
      <c r="EZ1" s="3" t="s">
        <v>126</v>
      </c>
      <c r="FA1" s="3" t="s">
        <v>127</v>
      </c>
      <c r="FB1" s="3" t="s">
        <v>14</v>
      </c>
      <c r="FC1" s="3" t="s">
        <v>137</v>
      </c>
      <c r="FD1" s="3" t="s">
        <v>138</v>
      </c>
      <c r="FE1" s="3" t="s">
        <v>139</v>
      </c>
      <c r="FF1" s="3" t="s">
        <v>140</v>
      </c>
      <c r="FG1" s="3" t="s">
        <v>141</v>
      </c>
      <c r="FH1" s="5" t="s">
        <v>235</v>
      </c>
      <c r="FI1" s="6" t="s">
        <v>236</v>
      </c>
      <c r="FJ1" s="5" t="s">
        <v>232</v>
      </c>
      <c r="FK1" s="6" t="s">
        <v>233</v>
      </c>
      <c r="FL1" s="6" t="s">
        <v>234</v>
      </c>
      <c r="FM1" s="5" t="s">
        <v>230</v>
      </c>
    </row>
    <row r="2" spans="1:169" ht="31.5" customHeight="1">
      <c r="A2" s="2">
        <v>1</v>
      </c>
      <c r="B2" s="2" t="s">
        <v>180</v>
      </c>
      <c r="C2" s="2" t="s">
        <v>181</v>
      </c>
      <c r="D2" s="2" t="s">
        <v>182</v>
      </c>
      <c r="E2" s="2" t="s">
        <v>183</v>
      </c>
      <c r="F2" s="2" t="s">
        <v>184</v>
      </c>
      <c r="G2" s="2" t="s">
        <v>153</v>
      </c>
      <c r="H2" s="2" t="s">
        <v>143</v>
      </c>
      <c r="I2" s="2" t="s">
        <v>144</v>
      </c>
      <c r="J2" s="2" t="s">
        <v>144</v>
      </c>
      <c r="K2" s="2" t="s">
        <v>159</v>
      </c>
      <c r="L2" s="2" t="s">
        <v>146</v>
      </c>
      <c r="M2" s="2" t="s">
        <v>146</v>
      </c>
      <c r="N2" s="2" t="s">
        <v>146</v>
      </c>
      <c r="O2" s="2" t="s">
        <v>144</v>
      </c>
      <c r="P2" s="2" t="s">
        <v>147</v>
      </c>
      <c r="Q2" s="2" t="s">
        <v>185</v>
      </c>
      <c r="R2" s="2" t="s">
        <v>186</v>
      </c>
      <c r="S2" s="2" t="s">
        <v>187</v>
      </c>
      <c r="T2" s="2" t="s">
        <v>188</v>
      </c>
      <c r="U2" s="2" t="s">
        <v>163</v>
      </c>
      <c r="V2" s="2" t="s">
        <v>189</v>
      </c>
      <c r="W2" s="2" t="s">
        <v>185</v>
      </c>
      <c r="X2" s="2" t="s">
        <v>186</v>
      </c>
      <c r="Y2" s="2" t="s">
        <v>187</v>
      </c>
      <c r="Z2" s="2" t="s">
        <v>188</v>
      </c>
      <c r="AA2" s="2" t="s">
        <v>163</v>
      </c>
      <c r="AB2" s="2" t="s">
        <v>189</v>
      </c>
      <c r="AC2" s="2" t="s">
        <v>185</v>
      </c>
      <c r="AD2" s="2" t="s">
        <v>186</v>
      </c>
      <c r="AE2" s="2" t="s">
        <v>148</v>
      </c>
      <c r="AF2" s="2" t="s">
        <v>144</v>
      </c>
      <c r="AG2" s="2" t="s">
        <v>190</v>
      </c>
      <c r="AH2" s="2">
        <v>2007</v>
      </c>
      <c r="AI2" s="2" t="s">
        <v>191</v>
      </c>
      <c r="AJ2" s="2" t="s">
        <v>178</v>
      </c>
      <c r="AK2" s="2">
        <v>2127</v>
      </c>
      <c r="AL2" s="2">
        <v>2975</v>
      </c>
      <c r="AM2" s="2">
        <v>71.5</v>
      </c>
      <c r="AN2" s="2" t="s">
        <v>149</v>
      </c>
      <c r="AO2" s="2" t="s">
        <v>144</v>
      </c>
      <c r="AP2" s="2" t="s">
        <v>192</v>
      </c>
      <c r="AQ2" s="2">
        <v>2008</v>
      </c>
      <c r="AR2" s="2" t="s">
        <v>193</v>
      </c>
      <c r="AS2" s="2" t="s">
        <v>178</v>
      </c>
      <c r="AT2" s="2">
        <v>975</v>
      </c>
      <c r="AU2" s="2">
        <v>1250</v>
      </c>
      <c r="AV2" s="2">
        <v>78</v>
      </c>
      <c r="AW2" s="2"/>
      <c r="AX2" s="2"/>
      <c r="AY2" s="2"/>
      <c r="AZ2" s="2"/>
      <c r="BA2" s="2"/>
      <c r="BB2" s="2"/>
      <c r="BC2" s="2"/>
      <c r="BD2" s="2"/>
      <c r="BE2" s="2"/>
      <c r="BF2" s="2" t="s">
        <v>150</v>
      </c>
      <c r="BG2" s="2" t="s">
        <v>144</v>
      </c>
      <c r="BH2" s="2" t="s">
        <v>194</v>
      </c>
      <c r="BI2" s="2">
        <v>2010</v>
      </c>
      <c r="BJ2" s="2" t="s">
        <v>193</v>
      </c>
      <c r="BK2" s="2" t="s">
        <v>178</v>
      </c>
      <c r="BL2" s="2">
        <v>1470</v>
      </c>
      <c r="BM2" s="2">
        <v>1825</v>
      </c>
      <c r="BN2" s="2">
        <v>80.55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 t="s">
        <v>151</v>
      </c>
      <c r="CZ2" s="2" t="s">
        <v>144</v>
      </c>
      <c r="DA2" s="2" t="s">
        <v>195</v>
      </c>
      <c r="DB2" s="2">
        <v>2012</v>
      </c>
      <c r="DC2" s="2" t="s">
        <v>196</v>
      </c>
      <c r="DD2" s="2" t="s">
        <v>197</v>
      </c>
      <c r="DE2" s="2">
        <v>463</v>
      </c>
      <c r="DF2" s="2">
        <v>600</v>
      </c>
      <c r="DG2" s="2">
        <v>77.17</v>
      </c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 t="s">
        <v>159</v>
      </c>
      <c r="EC2" s="2" t="s">
        <v>198</v>
      </c>
      <c r="ED2" s="2" t="s">
        <v>199</v>
      </c>
      <c r="EE2" s="2" t="s">
        <v>200</v>
      </c>
      <c r="EF2" s="2" t="s">
        <v>201</v>
      </c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 t="s">
        <v>13</v>
      </c>
      <c r="EW2" s="2" t="s">
        <v>202</v>
      </c>
      <c r="EX2" s="2" t="s">
        <v>179</v>
      </c>
      <c r="EY2" s="2" t="s">
        <v>203</v>
      </c>
      <c r="EZ2" s="2" t="s">
        <v>204</v>
      </c>
      <c r="FA2" s="2" t="s">
        <v>205</v>
      </c>
      <c r="FB2" s="2"/>
      <c r="FC2" s="2"/>
      <c r="FD2" s="2"/>
      <c r="FE2" s="2"/>
      <c r="FF2" s="2"/>
      <c r="FG2" s="2"/>
      <c r="FH2" s="7">
        <f>_xlfn.IFERROR((AK2/AL2)*40,0)</f>
        <v>28.59831932773109</v>
      </c>
      <c r="FI2" s="7">
        <f>_xlfn.IFERROR((AT2/AU2)*40,0)</f>
        <v>31.200000000000003</v>
      </c>
      <c r="FJ2" s="7">
        <f>_xlfn.IFERROR((BL2/BM2)*10,0)</f>
        <v>8.054794520547945</v>
      </c>
      <c r="FK2" s="7">
        <f>_xlfn.IFERROR((DE2/DF2)*5,0)</f>
        <v>3.858333333333333</v>
      </c>
      <c r="FL2" s="7"/>
      <c r="FM2" s="7">
        <f>SUM(FH2:FL2)</f>
        <v>71.71144718161237</v>
      </c>
    </row>
    <row r="3" spans="1:169" ht="31.5" customHeight="1">
      <c r="A3" s="2">
        <v>2</v>
      </c>
      <c r="B3" s="2" t="s">
        <v>206</v>
      </c>
      <c r="C3" s="2" t="s">
        <v>207</v>
      </c>
      <c r="D3" s="2" t="s">
        <v>208</v>
      </c>
      <c r="E3" s="2" t="s">
        <v>209</v>
      </c>
      <c r="F3" s="2" t="s">
        <v>210</v>
      </c>
      <c r="G3" s="2" t="s">
        <v>153</v>
      </c>
      <c r="H3" s="2" t="s">
        <v>143</v>
      </c>
      <c r="I3" s="2" t="s">
        <v>144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144</v>
      </c>
      <c r="P3" s="2" t="s">
        <v>147</v>
      </c>
      <c r="Q3" s="2" t="s">
        <v>211</v>
      </c>
      <c r="R3" s="2" t="s">
        <v>212</v>
      </c>
      <c r="S3" s="2" t="s">
        <v>213</v>
      </c>
      <c r="T3" s="2" t="s">
        <v>188</v>
      </c>
      <c r="U3" s="2" t="s">
        <v>163</v>
      </c>
      <c r="V3" s="2" t="s">
        <v>214</v>
      </c>
      <c r="W3" s="2" t="s">
        <v>211</v>
      </c>
      <c r="X3" s="2" t="s">
        <v>215</v>
      </c>
      <c r="Y3" s="2" t="s">
        <v>213</v>
      </c>
      <c r="Z3" s="2" t="s">
        <v>188</v>
      </c>
      <c r="AA3" s="2" t="s">
        <v>163</v>
      </c>
      <c r="AB3" s="2" t="s">
        <v>214</v>
      </c>
      <c r="AC3" s="2" t="s">
        <v>211</v>
      </c>
      <c r="AD3" s="2" t="s">
        <v>215</v>
      </c>
      <c r="AE3" s="2" t="s">
        <v>148</v>
      </c>
      <c r="AF3" s="2" t="s">
        <v>144</v>
      </c>
      <c r="AG3" s="2" t="s">
        <v>216</v>
      </c>
      <c r="AH3" s="2">
        <v>2008</v>
      </c>
      <c r="AI3" s="2" t="s">
        <v>217</v>
      </c>
      <c r="AJ3" s="2" t="s">
        <v>218</v>
      </c>
      <c r="AK3" s="2">
        <v>2006</v>
      </c>
      <c r="AL3" s="2">
        <v>2975</v>
      </c>
      <c r="AM3" s="2">
        <v>67.43</v>
      </c>
      <c r="AN3" s="2" t="s">
        <v>149</v>
      </c>
      <c r="AO3" s="2" t="s">
        <v>144</v>
      </c>
      <c r="AP3" s="2" t="s">
        <v>219</v>
      </c>
      <c r="AQ3" s="2">
        <v>2009</v>
      </c>
      <c r="AR3" s="2" t="s">
        <v>220</v>
      </c>
      <c r="AS3" s="2" t="s">
        <v>177</v>
      </c>
      <c r="AT3" s="2">
        <v>1010</v>
      </c>
      <c r="AU3" s="2">
        <v>1250</v>
      </c>
      <c r="AV3" s="2">
        <v>80.8</v>
      </c>
      <c r="AW3" s="2"/>
      <c r="AX3" s="2"/>
      <c r="AY3" s="2"/>
      <c r="AZ3" s="2"/>
      <c r="BA3" s="2"/>
      <c r="BB3" s="2"/>
      <c r="BC3" s="2"/>
      <c r="BD3" s="2"/>
      <c r="BE3" s="2"/>
      <c r="BF3" s="2" t="s">
        <v>150</v>
      </c>
      <c r="BG3" s="2" t="s">
        <v>144</v>
      </c>
      <c r="BH3" s="2" t="s">
        <v>221</v>
      </c>
      <c r="BI3" s="2">
        <v>2011</v>
      </c>
      <c r="BJ3" s="2" t="s">
        <v>222</v>
      </c>
      <c r="BK3" s="2" t="s">
        <v>218</v>
      </c>
      <c r="BL3" s="2">
        <v>1235</v>
      </c>
      <c r="BM3" s="2">
        <v>1825</v>
      </c>
      <c r="BN3" s="2">
        <v>67.67</v>
      </c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 t="s">
        <v>151</v>
      </c>
      <c r="CZ3" s="2" t="s">
        <v>144</v>
      </c>
      <c r="DA3" s="2" t="s">
        <v>223</v>
      </c>
      <c r="DB3" s="2">
        <v>2012</v>
      </c>
      <c r="DC3" s="2" t="s">
        <v>224</v>
      </c>
      <c r="DD3" s="2" t="s">
        <v>225</v>
      </c>
      <c r="DE3" s="2">
        <v>287</v>
      </c>
      <c r="DF3" s="2">
        <v>400</v>
      </c>
      <c r="DG3" s="2">
        <v>71.75</v>
      </c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 t="s">
        <v>13</v>
      </c>
      <c r="EW3" s="2" t="s">
        <v>226</v>
      </c>
      <c r="EX3" s="2" t="s">
        <v>179</v>
      </c>
      <c r="EY3" s="2" t="s">
        <v>227</v>
      </c>
      <c r="EZ3" s="2" t="s">
        <v>228</v>
      </c>
      <c r="FA3" s="2" t="s">
        <v>229</v>
      </c>
      <c r="FB3" s="2"/>
      <c r="FC3" s="2"/>
      <c r="FD3" s="2"/>
      <c r="FE3" s="2"/>
      <c r="FF3" s="2"/>
      <c r="FG3" s="2"/>
      <c r="FH3" s="7">
        <f>_xlfn.IFERROR((AK3/AL3)*40,0)</f>
        <v>26.97142857142857</v>
      </c>
      <c r="FI3" s="7">
        <f>_xlfn.IFERROR((AT3/AU3)*40,0)</f>
        <v>32.32</v>
      </c>
      <c r="FJ3" s="7">
        <f>_xlfn.IFERROR((BL3/BM3)*10,0)</f>
        <v>6.767123287671232</v>
      </c>
      <c r="FK3" s="7">
        <f>_xlfn.IFERROR((DE3/DF3)*5,0)</f>
        <v>3.5875000000000004</v>
      </c>
      <c r="FL3" s="7"/>
      <c r="FM3" s="7">
        <f>SUM(FH3:FL3)</f>
        <v>69.6460518590998</v>
      </c>
    </row>
    <row r="4" spans="1:169" ht="31.5" customHeight="1">
      <c r="A4" s="2">
        <v>3</v>
      </c>
      <c r="B4" s="2" t="s">
        <v>154</v>
      </c>
      <c r="C4" s="2" t="s">
        <v>155</v>
      </c>
      <c r="D4" s="2" t="s">
        <v>156</v>
      </c>
      <c r="E4" s="2" t="s">
        <v>157</v>
      </c>
      <c r="F4" s="2" t="s">
        <v>158</v>
      </c>
      <c r="G4" s="2" t="s">
        <v>142</v>
      </c>
      <c r="H4" s="2" t="s">
        <v>152</v>
      </c>
      <c r="I4" s="2" t="s">
        <v>144</v>
      </c>
      <c r="J4" s="2" t="s">
        <v>144</v>
      </c>
      <c r="K4" s="2" t="s">
        <v>159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160</v>
      </c>
      <c r="R4" s="2" t="s">
        <v>161</v>
      </c>
      <c r="S4" s="2" t="s">
        <v>162</v>
      </c>
      <c r="T4" s="2" t="s">
        <v>163</v>
      </c>
      <c r="U4" s="2" t="s">
        <v>163</v>
      </c>
      <c r="V4" s="2" t="s">
        <v>164</v>
      </c>
      <c r="W4" s="2" t="s">
        <v>160</v>
      </c>
      <c r="X4" s="2" t="s">
        <v>161</v>
      </c>
      <c r="Y4" s="2" t="s">
        <v>162</v>
      </c>
      <c r="Z4" s="2" t="s">
        <v>163</v>
      </c>
      <c r="AA4" s="2" t="s">
        <v>163</v>
      </c>
      <c r="AB4" s="2" t="s">
        <v>164</v>
      </c>
      <c r="AC4" s="2" t="s">
        <v>160</v>
      </c>
      <c r="AD4" s="2" t="s">
        <v>161</v>
      </c>
      <c r="AE4" s="2" t="s">
        <v>148</v>
      </c>
      <c r="AF4" s="2" t="s">
        <v>144</v>
      </c>
      <c r="AG4" s="2" t="s">
        <v>165</v>
      </c>
      <c r="AH4" s="2">
        <v>2003</v>
      </c>
      <c r="AI4" s="2" t="s">
        <v>166</v>
      </c>
      <c r="AJ4" s="2" t="s">
        <v>167</v>
      </c>
      <c r="AK4" s="2">
        <v>2200</v>
      </c>
      <c r="AL4" s="2">
        <v>3100</v>
      </c>
      <c r="AM4" s="2">
        <v>70.97</v>
      </c>
      <c r="AN4" s="2" t="s">
        <v>149</v>
      </c>
      <c r="AO4" s="2" t="s">
        <v>144</v>
      </c>
      <c r="AP4" s="2" t="s">
        <v>168</v>
      </c>
      <c r="AQ4" s="2">
        <v>2008</v>
      </c>
      <c r="AR4" s="2" t="s">
        <v>169</v>
      </c>
      <c r="AS4" s="2" t="s">
        <v>167</v>
      </c>
      <c r="AT4" s="2">
        <v>911</v>
      </c>
      <c r="AU4" s="2">
        <v>1200</v>
      </c>
      <c r="AV4" s="2">
        <v>75.92</v>
      </c>
      <c r="AW4" s="2"/>
      <c r="AX4" s="2"/>
      <c r="AY4" s="2"/>
      <c r="AZ4" s="2"/>
      <c r="BA4" s="2"/>
      <c r="BB4" s="2"/>
      <c r="BC4" s="2"/>
      <c r="BD4" s="2"/>
      <c r="BE4" s="2"/>
      <c r="BF4" s="2" t="s">
        <v>150</v>
      </c>
      <c r="BG4" s="2" t="s">
        <v>144</v>
      </c>
      <c r="BH4" s="2" t="s">
        <v>170</v>
      </c>
      <c r="BI4" s="2">
        <v>2010</v>
      </c>
      <c r="BJ4" s="2" t="s">
        <v>169</v>
      </c>
      <c r="BK4" s="2" t="s">
        <v>171</v>
      </c>
      <c r="BL4" s="2">
        <v>1282</v>
      </c>
      <c r="BM4" s="2">
        <v>1850</v>
      </c>
      <c r="BN4" s="2">
        <v>69.3</v>
      </c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 t="s">
        <v>151</v>
      </c>
      <c r="CZ4" s="2" t="s">
        <v>144</v>
      </c>
      <c r="DA4" s="2" t="s">
        <v>172</v>
      </c>
      <c r="DB4" s="2">
        <v>2011</v>
      </c>
      <c r="DC4" s="2" t="s">
        <v>169</v>
      </c>
      <c r="DD4" s="2" t="s">
        <v>173</v>
      </c>
      <c r="DE4" s="2">
        <v>349</v>
      </c>
      <c r="DF4" s="2">
        <v>500</v>
      </c>
      <c r="DG4" s="2">
        <v>69.8</v>
      </c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 t="s">
        <v>159</v>
      </c>
      <c r="EC4" s="2" t="s">
        <v>174</v>
      </c>
      <c r="ED4" s="2" t="s">
        <v>163</v>
      </c>
      <c r="EE4" s="2" t="s">
        <v>175</v>
      </c>
      <c r="EF4" s="2" t="s">
        <v>176</v>
      </c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7">
        <f>_xlfn.IFERROR((AK4/AL4)*40,0)</f>
        <v>28.38709677419355</v>
      </c>
      <c r="FI4" s="7">
        <f>_xlfn.IFERROR((AT4/AU4)*40,0)</f>
        <v>30.366666666666667</v>
      </c>
      <c r="FJ4" s="7">
        <f>_xlfn.IFERROR((BL4/BM4)*10,0)</f>
        <v>6.92972972972973</v>
      </c>
      <c r="FK4" s="7">
        <f>_xlfn.IFERROR((DE4/DF4)*5,0)</f>
        <v>3.4899999999999998</v>
      </c>
      <c r="FL4" s="7"/>
      <c r="FM4" s="7">
        <f>SUM(FH4:FL4)</f>
        <v>69.17349317058995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Rajvir</cp:lastModifiedBy>
  <dcterms:created xsi:type="dcterms:W3CDTF">2013-11-29T05:16:57Z</dcterms:created>
  <dcterms:modified xsi:type="dcterms:W3CDTF">2013-12-04T04:49:24Z</dcterms:modified>
  <cp:category/>
  <cp:version/>
  <cp:contentType/>
  <cp:contentStatus/>
</cp:coreProperties>
</file>