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1175" windowHeight="4305" activeTab="0"/>
  </bookViews>
  <sheets>
    <sheet name="Gen" sheetId="1" r:id="rId1"/>
    <sheet name="SC(M&amp;B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<sst xmlns="http://schemas.openxmlformats.org/spreadsheetml/2006/main" count="901" uniqueCount="388">
  <si>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</si>
  <si>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</si>
  <si>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</si>
  <si>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</si>
  <si>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</si>
  <si>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</si>
  <si>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</si>
  <si>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</si>
  <si>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</si>
  <si>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</si>
  <si>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</si>
  <si>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</si>
  <si>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</si>
  <si>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</si>
  <si>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</si>
  <si>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</si>
  <si>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</si>
  <si>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</si>
  <si>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</si>
  <si>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</si>
  <si>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</si>
  <si>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</si>
  <si>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</si>
  <si>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</si>
  <si>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</si>
  <si>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</si>
  <si>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</si>
  <si>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</si>
  <si>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</si>
  <si>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</si>
  <si>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</si>
  <si>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</si>
  <si>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</si>
  <si>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</si>
  <si>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</si>
  <si>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</si>
  <si>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</si>
  <si>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</si>
  <si>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</si>
  <si>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</si>
  <si>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</si>
  <si>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</si>
  <si>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</si>
  <si>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</si>
  <si>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</si>
  <si>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</si>
  <si>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</si>
  <si>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</si>
  <si>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</si>
  <si>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</si>
  <si>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</si>
  <si>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</si>
  <si>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</si>
  <si>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</si>
  <si>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</si>
  <si>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</si>
  <si>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</si>
  <si>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</si>
  <si>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</si>
  <si>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</si>
  <si>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</si>
  <si>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</si>
  <si>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</si>
  <si>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</si>
  <si>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</si>
  <si>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</si>
  <si>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</si>
  <si>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</si>
  <si>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</si>
  <si>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</si>
  <si>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</si>
  <si>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</si>
  <si>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</si>
  <si>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</si>
  <si>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</si>
  <si>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</si>
  <si>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</si>
  <si>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</si>
  <si>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</si>
  <si>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</si>
  <si>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</si>
  <si>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</si>
  <si>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</si>
  <si>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</si>
  <si>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</si>
  <si>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</si>
  <si>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</si>
  <si>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</si>
  <si>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</si>
  <si>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</si>
  <si>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</si>
  <si>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</si>
  <si>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</si>
  <si>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</si>
  <si>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</si>
  <si>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</si>
  <si>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</si>
  <si>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</si>
  <si>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</si>
  <si>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</si>
  <si>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</si>
  <si>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</si>
  <si>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</si>
  <si>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</si>
  <si>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</si>
  <si>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</si>
  <si>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</si>
  <si>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</si>
  <si>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</si>
  <si>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</si>
  <si>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</si>
  <si>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</si>
  <si>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</si>
  <si>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</si>
  <si>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</si>
  <si>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</si>
  <si>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</si>
  <si>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</si>
  <si>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</si>
  <si>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</si>
  <si>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</si>
  <si>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</si>
  <si>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</si>
  <si>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</si>
  <si>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</si>
  <si>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</si>
  <si>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</si>
  <si>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</si>
  <si>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</si>
  <si>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</si>
  <si>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</si>
  <si>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</si>
  <si>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</si>
  <si>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</si>
  <si>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</si>
  <si>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</si>
  <si>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</si>
  <si>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</si>
  <si>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</si>
  <si>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</si>
  <si>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</si>
  <si>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</si>
  <si>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Female</t>
  </si>
  <si>
    <t>Married</t>
  </si>
  <si>
    <t>Yes</t>
  </si>
  <si>
    <t>General</t>
  </si>
  <si>
    <t>Not Applicable</t>
  </si>
  <si>
    <t>No</t>
  </si>
  <si>
    <t>Graduation</t>
  </si>
  <si>
    <t>Post Graduation</t>
  </si>
  <si>
    <t>POLITICAL SCIENCE</t>
  </si>
  <si>
    <t>B.Ed.</t>
  </si>
  <si>
    <t>Male</t>
  </si>
  <si>
    <t>Unmarried</t>
  </si>
  <si>
    <t>SC (M &amp;amp; B)</t>
  </si>
  <si>
    <t>PATIALA</t>
  </si>
  <si>
    <t>147001</t>
  </si>
  <si>
    <t>HOSHIARPUR</t>
  </si>
  <si>
    <t>GURU NANAK DEV UNIVERSITY AMRITSAR</t>
  </si>
  <si>
    <t>PUNJABI UNIVERSITY PATIALA</t>
  </si>
  <si>
    <t>SST PUNJABI</t>
  </si>
  <si>
    <t>FAZILKA</t>
  </si>
  <si>
    <t>A009-00001165</t>
  </si>
  <si>
    <t>NISHKAMNI</t>
  </si>
  <si>
    <t>SUBASH CHANDER</t>
  </si>
  <si>
    <t>ANJU MARWAHA</t>
  </si>
  <si>
    <t>20 Aug 1988</t>
  </si>
  <si>
    <t>9872005289</t>
  </si>
  <si>
    <t>nishkamni3@gmail.com</t>
  </si>
  <si>
    <t>C/O SUBASH CHANDER, GALI KHATRIAN WALI, DERA BABA NANAK</t>
  </si>
  <si>
    <t>DERA BABA NANAK</t>
  </si>
  <si>
    <t>GURDASPUR</t>
  </si>
  <si>
    <t>143604</t>
  </si>
  <si>
    <t>NISHKAMNI3@GMAIL.COM</t>
  </si>
  <si>
    <t>1327</t>
  </si>
  <si>
    <t>POLITICAL SCIENCE, HISTORY, SOCIOLOGY</t>
  </si>
  <si>
    <t>GNDU</t>
  </si>
  <si>
    <t>881601</t>
  </si>
  <si>
    <t>58136</t>
  </si>
  <si>
    <t>TEACHING OF ENGLISH, TEACHING OF SOCIAL STUDY</t>
  </si>
  <si>
    <t>patiala</t>
  </si>
  <si>
    <t>M.Phil</t>
  </si>
  <si>
    <t>146001</t>
  </si>
  <si>
    <t>BATHINDA</t>
  </si>
  <si>
    <t>151509</t>
  </si>
  <si>
    <t>PUNJABI UNIVERSITY</t>
  </si>
  <si>
    <t>BALWINDER KAUR</t>
  </si>
  <si>
    <t>RAGHBIR SINGH</t>
  </si>
  <si>
    <t>Dependent</t>
  </si>
  <si>
    <t>GNDU AMRITSAR</t>
  </si>
  <si>
    <t>MANJIT KAUR</t>
  </si>
  <si>
    <t>PUNJABI UNIVERSITY, PATIALA</t>
  </si>
  <si>
    <t>SURINDER SINGH</t>
  </si>
  <si>
    <t>DALBIR KAUR</t>
  </si>
  <si>
    <t>A009-00006622</t>
  </si>
  <si>
    <t>LALITA CHACHRA</t>
  </si>
  <si>
    <t>HANS RAJ CHACHRA</t>
  </si>
  <si>
    <t>KIRNA CHACHRA</t>
  </si>
  <si>
    <t>19 Jul 1987</t>
  </si>
  <si>
    <t>9417157615</t>
  </si>
  <si>
    <t>amitjindal12@gmail.com</t>
  </si>
  <si>
    <t>H.NO. 182, WARD NO. 16, MOHALLA CHADIYAN WALA, SUNAM</t>
  </si>
  <si>
    <t>SUNAM</t>
  </si>
  <si>
    <t>SANGRUR</t>
  </si>
  <si>
    <t>148028</t>
  </si>
  <si>
    <t>AMITJINDAL12@GMAIL.COM</t>
  </si>
  <si>
    <t>82044</t>
  </si>
  <si>
    <t>ENGLISH, PUNJABI, ECONOMICS, POLITICAL SCIENCE, SANSKRIT</t>
  </si>
  <si>
    <t>58744</t>
  </si>
  <si>
    <t>8019</t>
  </si>
  <si>
    <t>S.S.T, HINDI</t>
  </si>
  <si>
    <t>KAPURTHALA</t>
  </si>
  <si>
    <t>A009-00007408</t>
  </si>
  <si>
    <t>ROHTAS KUMAR</t>
  </si>
  <si>
    <t>BEDI DEVI</t>
  </si>
  <si>
    <t>10 Apr 1985</t>
  </si>
  <si>
    <t>9813437002</t>
  </si>
  <si>
    <t>rohtasmattu@gmail.com</t>
  </si>
  <si>
    <t>ROHTAS KUMAR C/O SURINDER SINGH PIND MAJRI 36,BATALIAN DISTT PATIALA</t>
  </si>
  <si>
    <t>147021</t>
  </si>
  <si>
    <t>ROHTASMATTU@GMAIL.COM</t>
  </si>
  <si>
    <t>542422</t>
  </si>
  <si>
    <t>HIN,ENG,P.SCI,ECO</t>
  </si>
  <si>
    <t>KUK</t>
  </si>
  <si>
    <t>12101961</t>
  </si>
  <si>
    <t>P.SCI</t>
  </si>
  <si>
    <t>IASE RAJSTHAN</t>
  </si>
  <si>
    <t>136524</t>
  </si>
  <si>
    <t>SS,ENG</t>
  </si>
  <si>
    <t>KAITHAL</t>
  </si>
  <si>
    <t>AMBALA</t>
  </si>
  <si>
    <t>DISTRICT MEGISTRATE</t>
  </si>
  <si>
    <t>14 Feb 2000</t>
  </si>
  <si>
    <t>A009-00008035</t>
  </si>
  <si>
    <t>RAJNI DEVI</t>
  </si>
  <si>
    <t>MOTI RAM</t>
  </si>
  <si>
    <t>RAJ RANI</t>
  </si>
  <si>
    <t>22 Sep 1985</t>
  </si>
  <si>
    <t>9464324278</t>
  </si>
  <si>
    <t>RAJNIKHOSLA@YAHOO.COM</t>
  </si>
  <si>
    <t>MOHALLA ROOP NAGAR ST. NO 3 H. NO 542</t>
  </si>
  <si>
    <t>12604000401</t>
  </si>
  <si>
    <t>ENG, PBC, HIS, PBI, POL.</t>
  </si>
  <si>
    <t>P. U CHANDIGARH</t>
  </si>
  <si>
    <t>49070</t>
  </si>
  <si>
    <t>POL. SCIENCE</t>
  </si>
  <si>
    <t>57884</t>
  </si>
  <si>
    <t>SST AND PUNJABI</t>
  </si>
  <si>
    <t>14007222009</t>
  </si>
  <si>
    <t>BHAGWANT UNIVERSITY AJMER</t>
  </si>
  <si>
    <t>hoshiarpur</t>
  </si>
  <si>
    <t>Tehsildar</t>
  </si>
  <si>
    <t>25 Oct 2013</t>
  </si>
  <si>
    <t>AMARJIT KAUR</t>
  </si>
  <si>
    <t>PANJAB UNIVERSITY CHANDIGARH</t>
  </si>
  <si>
    <t>DASUYA</t>
  </si>
  <si>
    <t>MANPREET KAUR</t>
  </si>
  <si>
    <t>POL SCIENCE</t>
  </si>
  <si>
    <t>NIRMAL SINGH</t>
  </si>
  <si>
    <t>KULDEEP KAUR</t>
  </si>
  <si>
    <t>DALJIT SINGH</t>
  </si>
  <si>
    <t>08 Sep 1985</t>
  </si>
  <si>
    <t>MOGA</t>
  </si>
  <si>
    <t>SST, PUNJABI</t>
  </si>
  <si>
    <t>A009-00015248</t>
  </si>
  <si>
    <t>PARMINDER SINGH</t>
  </si>
  <si>
    <t>BALRAJ SINGH</t>
  </si>
  <si>
    <t>JASWINDER KAUR</t>
  </si>
  <si>
    <t>07 Dec 1988</t>
  </si>
  <si>
    <t>8968732911</t>
  </si>
  <si>
    <t>RANVIRDHILLON88@GMAIL.COM</t>
  </si>
  <si>
    <t>V.P.O GAZIANA</t>
  </si>
  <si>
    <t>NIHAL SINGH WALA</t>
  </si>
  <si>
    <t>142055</t>
  </si>
  <si>
    <t>15706000254</t>
  </si>
  <si>
    <t>ENGLISH,PUNJABI,PUNJABI LIT.,HISTORY,POL.SCI.</t>
  </si>
  <si>
    <t>65185</t>
  </si>
  <si>
    <t>2780</t>
  </si>
  <si>
    <t>S.ST,PUNJABI</t>
  </si>
  <si>
    <t>DISTRICT DEFENCE SERVICES WELFARE OFFICER</t>
  </si>
  <si>
    <t>WELFARE OFFICER</t>
  </si>
  <si>
    <t>23 Oct 2013</t>
  </si>
  <si>
    <t>152116</t>
  </si>
  <si>
    <t>JASVINDER KAUR</t>
  </si>
  <si>
    <t>ABOHAR</t>
  </si>
  <si>
    <t>142011</t>
  </si>
  <si>
    <t>A009-00021238</t>
  </si>
  <si>
    <t>08 Mar 1986</t>
  </si>
  <si>
    <t>9465243007</t>
  </si>
  <si>
    <t>ajeet1969@gmail.com</t>
  </si>
  <si>
    <t>VPO NANGAL KHUNGA</t>
  </si>
  <si>
    <t>144212</t>
  </si>
  <si>
    <t>AJEET1969@GMAIL.COM</t>
  </si>
  <si>
    <t>141177</t>
  </si>
  <si>
    <t>HISTORY ELEC PBI POL SCIENCE</t>
  </si>
  <si>
    <t>P U CHD</t>
  </si>
  <si>
    <t>49126</t>
  </si>
  <si>
    <t>POL SCIENE</t>
  </si>
  <si>
    <t>4938</t>
  </si>
  <si>
    <t>KAMALJIT KAUR</t>
  </si>
  <si>
    <t>A009-00025004</t>
  </si>
  <si>
    <t>RAMANDEEP KAUR</t>
  </si>
  <si>
    <t>JASVIR KAUR</t>
  </si>
  <si>
    <t>08 Jul 1985</t>
  </si>
  <si>
    <t>9915159710</t>
  </si>
  <si>
    <t>joshibhadson@gmail.com</t>
  </si>
  <si>
    <t>VILL KUTTIWAL KHURD PO PIRKOT</t>
  </si>
  <si>
    <t>MOUR MANDI</t>
  </si>
  <si>
    <t>9779715111</t>
  </si>
  <si>
    <t>JOSHIBHADSON@GMAIL.COM</t>
  </si>
  <si>
    <t>91158</t>
  </si>
  <si>
    <t>PBI ENG POL SCI HISTORY HOME SCI</t>
  </si>
  <si>
    <t>PBI UNI PTA</t>
  </si>
  <si>
    <t>1403</t>
  </si>
  <si>
    <t>14302</t>
  </si>
  <si>
    <t>S.ST AND PUNJABI</t>
  </si>
  <si>
    <t>4332</t>
  </si>
  <si>
    <t>A009-00025901</t>
  </si>
  <si>
    <t>SUKHCHAIN SINGH</t>
  </si>
  <si>
    <t>09 Mar 1988</t>
  </si>
  <si>
    <t>8437611103</t>
  </si>
  <si>
    <t>KAMALKHAIRA383@GMAIL.COM</t>
  </si>
  <si>
    <t>D/O SUKHCHAIN SINGH , PATTI MALL, VPO DALA</t>
  </si>
  <si>
    <t>17005000139</t>
  </si>
  <si>
    <t>POL SCI, HIS, ELECT PBI</t>
  </si>
  <si>
    <t>A009-00028827</t>
  </si>
  <si>
    <t>AMANPREET AHUJA</t>
  </si>
  <si>
    <t>KULJIT SINGH</t>
  </si>
  <si>
    <t>17 Aug 1987</t>
  </si>
  <si>
    <t>9417398648</t>
  </si>
  <si>
    <t>ahuja.amanpreet1@gmail.com</t>
  </si>
  <si>
    <t>ST NO 1,GURDIAL NAGAR,SITTO ROAD</t>
  </si>
  <si>
    <t>AHUJA.AMANPREET1@GMAIL.COM</t>
  </si>
  <si>
    <t>1010500013</t>
  </si>
  <si>
    <t>HIS,POL,PUB,ENG,PBC</t>
  </si>
  <si>
    <t>P.U .CHANDIGARH</t>
  </si>
  <si>
    <t>49014</t>
  </si>
  <si>
    <t>2106</t>
  </si>
  <si>
    <t>S.S.T,ENG</t>
  </si>
  <si>
    <t>PUNJABI,SOCIAL STUDIES</t>
  </si>
  <si>
    <t>A009-00040126</t>
  </si>
  <si>
    <t>JOGINDER SINGH SANDHU</t>
  </si>
  <si>
    <t>30 May 1983</t>
  </si>
  <si>
    <t>9779700250</t>
  </si>
  <si>
    <t>mannsandhu09@gmail.com</t>
  </si>
  <si>
    <t>VPO LAKHAN KE PADDA</t>
  </si>
  <si>
    <t>DHILWAN</t>
  </si>
  <si>
    <t>144802</t>
  </si>
  <si>
    <t>MANNSANDHU09@GMAIL.COM</t>
  </si>
  <si>
    <t>191204</t>
  </si>
  <si>
    <t>ENGLISH,PUNJABI,POLITICAL SCIENCE,COMPUTER SCIENCE,PUNJABI ELECTIVE</t>
  </si>
  <si>
    <t>16958</t>
  </si>
  <si>
    <t>64656</t>
  </si>
  <si>
    <t>POLITICAL SCIENCE,PUNJABI</t>
  </si>
  <si>
    <t>455506</t>
  </si>
  <si>
    <t>A009-00041816</t>
  </si>
  <si>
    <t>AMRINDER KAUR</t>
  </si>
  <si>
    <t>22 Dec 1988</t>
  </si>
  <si>
    <t>9417440718</t>
  </si>
  <si>
    <t>this4singh@gmail.com</t>
  </si>
  <si>
    <t>VPO-KUSSA</t>
  </si>
  <si>
    <t>142039</t>
  </si>
  <si>
    <t>THIS4SINGH@GMAIL.COM</t>
  </si>
  <si>
    <t>13806000012</t>
  </si>
  <si>
    <t>HISTORY,PUNJABI,POLITICAL SCIENCE,PUNJABI GENERAL,ENGLISH GENERAL.</t>
  </si>
  <si>
    <t>138060000012/50079</t>
  </si>
  <si>
    <t>13806000012/4940</t>
  </si>
  <si>
    <t>A009-00044488</t>
  </si>
  <si>
    <t>MAMTA RANI</t>
  </si>
  <si>
    <t>KAMARJEET SINGH</t>
  </si>
  <si>
    <t>SEETA RANI</t>
  </si>
  <si>
    <t>8872923652</t>
  </si>
  <si>
    <t>sabii.bains@gmail.com</t>
  </si>
  <si>
    <t># 32 STREET NUMBER 20-C ANAND NAGAR -B</t>
  </si>
  <si>
    <t>SABII.BAINS@GMAIL.COM</t>
  </si>
  <si>
    <t>GCG(P)2003)-19</t>
  </si>
  <si>
    <t>ENGLISH ,PUNJABI,HISTORY,POLITICAL SCIENCE,SOCIOLOGY</t>
  </si>
  <si>
    <t>GCG(P)2003-19</t>
  </si>
  <si>
    <t>SOCIAL STUDIES AND ENGLISH</t>
  </si>
  <si>
    <t>tehsildar patiala</t>
  </si>
  <si>
    <t>26 Apr 2001</t>
  </si>
  <si>
    <t>Weightage
Graducation
(20%)</t>
  </si>
  <si>
    <t>Weightage
Post Graducation
(50%)</t>
  </si>
  <si>
    <t>Weightage
B.Ed.
(20%)</t>
  </si>
  <si>
    <t>Weightage
M.Phil
(5%)</t>
  </si>
  <si>
    <t>Weightage
Ph.D.
(5 Marks)</t>
  </si>
  <si>
    <t>Weightage
TOTAL</t>
  </si>
  <si>
    <t>SR.No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</si>
</sst>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10"/>
  <sheetViews>
    <sheetView tabSelected="1" zoomScalePageLayoutView="0" workbookViewId="0" topLeftCell="FB1">
      <selection activeCell="FD12" sqref="FD12"/>
    </sheetView>
  </sheetViews>
  <sheetFormatPr defaultColWidth="9.140625" defaultRowHeight="21.75" customHeight="1"/>
  <cols>
    <col min="1" max="1" width="10.28125" style="2" customWidth="1"/>
    <col min="2" max="2" width="19.7109375" style="2" bestFit="1" customWidth="1"/>
    <col min="3" max="3" width="26.57421875" style="2" bestFit="1" customWidth="1"/>
    <col min="4" max="4" width="29.8515625" style="2" bestFit="1" customWidth="1"/>
    <col min="5" max="5" width="21.710937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4.140625" style="2" bestFit="1" customWidth="1"/>
    <col min="18" max="18" width="40.28125" style="2" bestFit="1" customWidth="1"/>
    <col min="19" max="19" width="140.8515625" style="2" bestFit="1" customWidth="1"/>
    <col min="20" max="20" width="48.28125" style="2" bestFit="1" customWidth="1"/>
    <col min="21" max="21" width="17.57421875" style="2" bestFit="1" customWidth="1"/>
    <col min="22" max="22" width="10.57421875" style="2" bestFit="1" customWidth="1"/>
    <col min="23" max="23" width="34.8515625" style="2" bestFit="1" customWidth="1"/>
    <col min="24" max="24" width="40.7109375" style="2" bestFit="1" customWidth="1"/>
    <col min="25" max="25" width="140.8515625" style="2" bestFit="1" customWidth="1"/>
    <col min="26" max="26" width="48.28125" style="2" bestFit="1" customWidth="1"/>
    <col min="27" max="27" width="17.57421875" style="2" bestFit="1" customWidth="1"/>
    <col min="28" max="28" width="10.57421875" style="2" bestFit="1" customWidth="1"/>
    <col min="29" max="29" width="34.8515625" style="2" bestFit="1" customWidth="1"/>
    <col min="30" max="30" width="40.7109375" style="2" bestFit="1" customWidth="1"/>
    <col min="31" max="31" width="23.8515625" style="2" bestFit="1" customWidth="1"/>
    <col min="32" max="32" width="27.7109375" style="2" bestFit="1" customWidth="1"/>
    <col min="33" max="33" width="34.57421875" style="2" bestFit="1" customWidth="1"/>
    <col min="34" max="34" width="23.00390625" style="2" bestFit="1" customWidth="1"/>
    <col min="35" max="35" width="176.421875" style="2" bestFit="1" customWidth="1"/>
    <col min="36" max="36" width="39.281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34.421875" style="2" bestFit="1" customWidth="1"/>
    <col min="61" max="61" width="27.421875" style="2" bestFit="1" customWidth="1"/>
    <col min="62" max="62" width="255.7109375" style="2" bestFit="1" customWidth="1"/>
    <col min="63" max="63" width="77.14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40.421875" style="2" bestFit="1" customWidth="1"/>
    <col min="70" max="70" width="17.28125" style="2" bestFit="1" customWidth="1"/>
    <col min="71" max="71" width="255.7109375" style="2" bestFit="1" customWidth="1"/>
    <col min="72" max="72" width="44.0039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33.8515625" style="2" bestFit="1" customWidth="1"/>
    <col min="106" max="106" width="18.7109375" style="2" bestFit="1" customWidth="1"/>
    <col min="107" max="107" width="29.7109375" style="2" bestFit="1" customWidth="1"/>
    <col min="108" max="108" width="44.00390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5.140625" style="2" bestFit="1" customWidth="1"/>
    <col min="123" max="123" width="17.57421875" style="2" bestFit="1" customWidth="1"/>
    <col min="124" max="124" width="17.8515625" style="2" bestFit="1" customWidth="1"/>
    <col min="125" max="125" width="35.2812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421875" style="2" bestFit="1" customWidth="1"/>
    <col min="134" max="134" width="17.7109375" style="2" bestFit="1" customWidth="1"/>
    <col min="135" max="135" width="53.7109375" style="2" bestFit="1" customWidth="1"/>
    <col min="136" max="136" width="12.421875" style="2" bestFit="1" customWidth="1"/>
    <col min="137" max="137" width="14.00390625" style="2" bestFit="1" customWidth="1"/>
    <col min="138" max="138" width="51.421875" style="2" bestFit="1" customWidth="1"/>
    <col min="139" max="139" width="17.8515625" style="2" bestFit="1" customWidth="1"/>
    <col min="140" max="140" width="11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21.42187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20.42187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37.57421875" style="2" bestFit="1" customWidth="1"/>
    <col min="157" max="157" width="12.421875" style="2" bestFit="1" customWidth="1"/>
    <col min="158" max="158" width="13.140625" style="2" bestFit="1" customWidth="1"/>
    <col min="159" max="159" width="58.00390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2.140625" style="4" customWidth="1"/>
    <col min="165" max="165" width="13.140625" style="4" customWidth="1"/>
    <col min="166" max="166" width="12.00390625" style="4" customWidth="1"/>
    <col min="167" max="167" width="11.7109375" style="4" customWidth="1"/>
    <col min="168" max="168" width="13.140625" style="4" customWidth="1"/>
    <col min="169" max="169" width="13.28125" style="4" customWidth="1"/>
    <col min="170" max="16384" width="9.140625" style="2" customWidth="1"/>
  </cols>
  <sheetData>
    <row r="1" spans="1:169" s="1" customFormat="1" ht="60" customHeight="1">
      <c r="A1" s="1" t="s">
        <v>387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381</v>
      </c>
      <c r="FI1" s="3" t="s">
        <v>382</v>
      </c>
      <c r="FJ1" s="3" t="s">
        <v>383</v>
      </c>
      <c r="FK1" s="3" t="s">
        <v>384</v>
      </c>
      <c r="FL1" s="3" t="s">
        <v>385</v>
      </c>
      <c r="FM1" s="3" t="s">
        <v>386</v>
      </c>
    </row>
    <row r="2" spans="1:169" ht="24.75" customHeight="1">
      <c r="A2" s="2">
        <v>1</v>
      </c>
      <c r="B2" s="2" t="s">
        <v>162</v>
      </c>
      <c r="C2" s="2" t="s">
        <v>163</v>
      </c>
      <c r="D2" s="2" t="s">
        <v>164</v>
      </c>
      <c r="E2" s="2" t="s">
        <v>165</v>
      </c>
      <c r="F2" s="2" t="s">
        <v>166</v>
      </c>
      <c r="G2" s="2" t="s">
        <v>142</v>
      </c>
      <c r="H2" s="2" t="s">
        <v>143</v>
      </c>
      <c r="I2" s="2" t="s">
        <v>144</v>
      </c>
      <c r="J2" s="2" t="s">
        <v>144</v>
      </c>
      <c r="K2" s="2" t="s">
        <v>145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167</v>
      </c>
      <c r="R2" s="2" t="s">
        <v>168</v>
      </c>
      <c r="S2" s="2" t="s">
        <v>169</v>
      </c>
      <c r="T2" s="2" t="s">
        <v>170</v>
      </c>
      <c r="U2" s="2" t="s">
        <v>171</v>
      </c>
      <c r="V2" s="2" t="s">
        <v>172</v>
      </c>
      <c r="W2" s="2" t="s">
        <v>167</v>
      </c>
      <c r="X2" s="2" t="s">
        <v>173</v>
      </c>
      <c r="Y2" s="2" t="s">
        <v>169</v>
      </c>
      <c r="Z2" s="2" t="s">
        <v>170</v>
      </c>
      <c r="AA2" s="2" t="s">
        <v>171</v>
      </c>
      <c r="AB2" s="2" t="s">
        <v>172</v>
      </c>
      <c r="AC2" s="2" t="s">
        <v>167</v>
      </c>
      <c r="AD2" s="2" t="s">
        <v>173</v>
      </c>
      <c r="AE2" s="2" t="s">
        <v>148</v>
      </c>
      <c r="AF2" s="2" t="s">
        <v>144</v>
      </c>
      <c r="AG2" s="2" t="s">
        <v>174</v>
      </c>
      <c r="AH2" s="2">
        <v>2008</v>
      </c>
      <c r="AI2" s="2" t="s">
        <v>175</v>
      </c>
      <c r="AJ2" s="2" t="s">
        <v>176</v>
      </c>
      <c r="AK2" s="2">
        <v>2952</v>
      </c>
      <c r="AL2" s="2">
        <v>3600</v>
      </c>
      <c r="AM2" s="2">
        <v>82</v>
      </c>
      <c r="BF2" s="2" t="s">
        <v>149</v>
      </c>
      <c r="BG2" s="2" t="s">
        <v>144</v>
      </c>
      <c r="BH2" s="2" t="s">
        <v>177</v>
      </c>
      <c r="BI2" s="2">
        <v>2010</v>
      </c>
      <c r="BJ2" s="2" t="s">
        <v>150</v>
      </c>
      <c r="BK2" s="2" t="s">
        <v>176</v>
      </c>
      <c r="BL2" s="2">
        <v>1702</v>
      </c>
      <c r="BM2" s="2">
        <v>2000</v>
      </c>
      <c r="BN2" s="2">
        <v>85.1</v>
      </c>
      <c r="BO2" s="2" t="s">
        <v>151</v>
      </c>
      <c r="BP2" s="2" t="s">
        <v>144</v>
      </c>
      <c r="BQ2" s="2" t="s">
        <v>178</v>
      </c>
      <c r="BR2" s="2">
        <v>2011</v>
      </c>
      <c r="BS2" s="2" t="s">
        <v>179</v>
      </c>
      <c r="BT2" s="2" t="s">
        <v>176</v>
      </c>
      <c r="BU2" s="2">
        <v>853</v>
      </c>
      <c r="BV2" s="2">
        <v>1100</v>
      </c>
      <c r="BW2" s="2">
        <v>77.55</v>
      </c>
      <c r="FH2" s="4">
        <f aca="true" t="shared" si="0" ref="FH2:FH10">_xlfn.IFERROR(ROUND((AK2/AL2*20),4),0)</f>
        <v>16.4</v>
      </c>
      <c r="FI2" s="4">
        <f aca="true" t="shared" si="1" ref="FI2:FI10">_xlfn.IFERROR(ROUND((BL2/BM2*50),4),0)</f>
        <v>42.55</v>
      </c>
      <c r="FJ2" s="4">
        <f aca="true" t="shared" si="2" ref="FJ2:FJ10">_xlfn.IFERROR(ROUND((BU2/BV2*20),4),0)</f>
        <v>15.5091</v>
      </c>
      <c r="FK2" s="4">
        <f aca="true" t="shared" si="3" ref="FK2:FK10">_xlfn.IFERROR(ROUND((DE2/DF2*5),4),0)</f>
        <v>0</v>
      </c>
      <c r="FL2" s="4">
        <f aca="true" t="shared" si="4" ref="FL2:FL10">DQ2</f>
        <v>0</v>
      </c>
      <c r="FM2" s="4">
        <f aca="true" t="shared" si="5" ref="FM2:FM10">FH2+FI2+FJ2+FK2+FL2</f>
        <v>74.45909999999999</v>
      </c>
    </row>
    <row r="3" spans="1:169" ht="24.75" customHeight="1">
      <c r="A3" s="2">
        <v>2</v>
      </c>
      <c r="B3" s="2" t="s">
        <v>340</v>
      </c>
      <c r="C3" s="2" t="s">
        <v>256</v>
      </c>
      <c r="D3" s="2" t="s">
        <v>341</v>
      </c>
      <c r="E3" s="2" t="s">
        <v>193</v>
      </c>
      <c r="F3" s="2" t="s">
        <v>342</v>
      </c>
      <c r="G3" s="2" t="s">
        <v>142</v>
      </c>
      <c r="H3" s="2" t="s">
        <v>143</v>
      </c>
      <c r="I3" s="2" t="s">
        <v>144</v>
      </c>
      <c r="J3" s="2" t="s">
        <v>144</v>
      </c>
      <c r="K3" s="2" t="s">
        <v>145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343</v>
      </c>
      <c r="R3" s="2" t="s">
        <v>344</v>
      </c>
      <c r="S3" s="2" t="s">
        <v>345</v>
      </c>
      <c r="T3" s="2" t="s">
        <v>346</v>
      </c>
      <c r="U3" s="2" t="s">
        <v>211</v>
      </c>
      <c r="V3" s="2" t="s">
        <v>347</v>
      </c>
      <c r="W3" s="2" t="s">
        <v>343</v>
      </c>
      <c r="X3" s="2" t="s">
        <v>348</v>
      </c>
      <c r="Y3" s="2" t="s">
        <v>345</v>
      </c>
      <c r="Z3" s="2" t="s">
        <v>346</v>
      </c>
      <c r="AA3" s="2" t="s">
        <v>211</v>
      </c>
      <c r="AB3" s="2" t="s">
        <v>347</v>
      </c>
      <c r="AC3" s="2" t="s">
        <v>343</v>
      </c>
      <c r="AD3" s="2" t="s">
        <v>348</v>
      </c>
      <c r="AE3" s="2" t="s">
        <v>148</v>
      </c>
      <c r="AF3" s="2" t="s">
        <v>144</v>
      </c>
      <c r="AG3" s="2" t="s">
        <v>349</v>
      </c>
      <c r="AH3" s="2">
        <v>2004</v>
      </c>
      <c r="AI3" s="2" t="s">
        <v>350</v>
      </c>
      <c r="AJ3" s="2" t="s">
        <v>158</v>
      </c>
      <c r="AK3" s="2">
        <v>1699</v>
      </c>
      <c r="AL3" s="2">
        <v>2400</v>
      </c>
      <c r="AM3" s="2">
        <v>70.79</v>
      </c>
      <c r="BF3" s="2" t="s">
        <v>149</v>
      </c>
      <c r="BG3" s="2" t="s">
        <v>144</v>
      </c>
      <c r="BH3" s="2" t="s">
        <v>351</v>
      </c>
      <c r="BI3" s="2">
        <v>2006</v>
      </c>
      <c r="BJ3" s="2" t="s">
        <v>150</v>
      </c>
      <c r="BK3" s="2" t="s">
        <v>158</v>
      </c>
      <c r="BL3" s="2">
        <v>599</v>
      </c>
      <c r="BM3" s="2">
        <v>800</v>
      </c>
      <c r="BN3" s="2">
        <v>74.88</v>
      </c>
      <c r="BO3" s="2" t="s">
        <v>151</v>
      </c>
      <c r="BP3" s="2" t="s">
        <v>144</v>
      </c>
      <c r="BQ3" s="2" t="s">
        <v>352</v>
      </c>
      <c r="BR3" s="2">
        <v>2012</v>
      </c>
      <c r="BS3" s="2" t="s">
        <v>353</v>
      </c>
      <c r="BT3" s="2" t="s">
        <v>158</v>
      </c>
      <c r="BU3" s="2">
        <v>756</v>
      </c>
      <c r="BV3" s="2">
        <v>1000</v>
      </c>
      <c r="BW3" s="2">
        <v>75.6</v>
      </c>
      <c r="CY3" s="2" t="s">
        <v>181</v>
      </c>
      <c r="CZ3" s="2" t="s">
        <v>144</v>
      </c>
      <c r="DA3" s="2" t="s">
        <v>354</v>
      </c>
      <c r="DB3" s="2">
        <v>2007</v>
      </c>
      <c r="DC3" s="2" t="s">
        <v>150</v>
      </c>
      <c r="DD3" s="2" t="s">
        <v>158</v>
      </c>
      <c r="DE3" s="2">
        <v>310</v>
      </c>
      <c r="DF3" s="2">
        <v>400</v>
      </c>
      <c r="DG3" s="2">
        <v>77.5</v>
      </c>
      <c r="FH3" s="4">
        <f t="shared" si="0"/>
        <v>14.1583</v>
      </c>
      <c r="FI3" s="4">
        <f t="shared" si="1"/>
        <v>37.4375</v>
      </c>
      <c r="FJ3" s="4">
        <f t="shared" si="2"/>
        <v>15.12</v>
      </c>
      <c r="FK3" s="4">
        <f t="shared" si="3"/>
        <v>3.875</v>
      </c>
      <c r="FL3" s="4">
        <f t="shared" si="4"/>
        <v>0</v>
      </c>
      <c r="FM3" s="4">
        <f t="shared" si="5"/>
        <v>70.5908</v>
      </c>
    </row>
    <row r="4" spans="1:169" ht="24.75" customHeight="1">
      <c r="A4" s="2">
        <v>3</v>
      </c>
      <c r="B4" s="2" t="s">
        <v>325</v>
      </c>
      <c r="C4" s="2" t="s">
        <v>326</v>
      </c>
      <c r="D4" s="2" t="s">
        <v>327</v>
      </c>
      <c r="E4" s="2" t="s">
        <v>259</v>
      </c>
      <c r="F4" s="2" t="s">
        <v>328</v>
      </c>
      <c r="G4" s="2" t="s">
        <v>152</v>
      </c>
      <c r="H4" s="2" t="s">
        <v>153</v>
      </c>
      <c r="I4" s="2" t="s">
        <v>144</v>
      </c>
      <c r="J4" s="2" t="s">
        <v>144</v>
      </c>
      <c r="K4" s="2" t="s">
        <v>145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329</v>
      </c>
      <c r="R4" s="2" t="s">
        <v>330</v>
      </c>
      <c r="S4" s="2" t="s">
        <v>331</v>
      </c>
      <c r="T4" s="2" t="s">
        <v>284</v>
      </c>
      <c r="U4" s="2" t="s">
        <v>161</v>
      </c>
      <c r="V4" s="2" t="s">
        <v>282</v>
      </c>
      <c r="W4" s="2" t="s">
        <v>329</v>
      </c>
      <c r="X4" s="2" t="s">
        <v>332</v>
      </c>
      <c r="Y4" s="2" t="s">
        <v>331</v>
      </c>
      <c r="Z4" s="2" t="s">
        <v>284</v>
      </c>
      <c r="AA4" s="2" t="s">
        <v>161</v>
      </c>
      <c r="AB4" s="2" t="s">
        <v>282</v>
      </c>
      <c r="AC4" s="2" t="s">
        <v>329</v>
      </c>
      <c r="AD4" s="2" t="s">
        <v>332</v>
      </c>
      <c r="AE4" s="2" t="s">
        <v>148</v>
      </c>
      <c r="AF4" s="2" t="s">
        <v>144</v>
      </c>
      <c r="AG4" s="2" t="s">
        <v>333</v>
      </c>
      <c r="AH4" s="2">
        <v>2008</v>
      </c>
      <c r="AI4" s="2" t="s">
        <v>334</v>
      </c>
      <c r="AJ4" s="2" t="s">
        <v>335</v>
      </c>
      <c r="AK4" s="2">
        <v>1702</v>
      </c>
      <c r="AL4" s="2">
        <v>2400</v>
      </c>
      <c r="AM4" s="2">
        <v>70.92</v>
      </c>
      <c r="BF4" s="2" t="s">
        <v>149</v>
      </c>
      <c r="BG4" s="2" t="s">
        <v>144</v>
      </c>
      <c r="BH4" s="2" t="s">
        <v>336</v>
      </c>
      <c r="BI4" s="2">
        <v>2010</v>
      </c>
      <c r="BJ4" s="2" t="s">
        <v>150</v>
      </c>
      <c r="BK4" s="2" t="s">
        <v>335</v>
      </c>
      <c r="BL4" s="2">
        <v>625</v>
      </c>
      <c r="BM4" s="2">
        <v>800</v>
      </c>
      <c r="BN4" s="2">
        <v>78.12</v>
      </c>
      <c r="BO4" s="2" t="s">
        <v>151</v>
      </c>
      <c r="BP4" s="2" t="s">
        <v>144</v>
      </c>
      <c r="BQ4" s="2" t="s">
        <v>337</v>
      </c>
      <c r="BR4" s="2">
        <v>2011</v>
      </c>
      <c r="BS4" s="2" t="s">
        <v>338</v>
      </c>
      <c r="BT4" s="2" t="s">
        <v>335</v>
      </c>
      <c r="BU4" s="2">
        <v>851</v>
      </c>
      <c r="BV4" s="2">
        <v>1100</v>
      </c>
      <c r="BW4" s="2">
        <v>77.36</v>
      </c>
      <c r="FH4" s="4">
        <f t="shared" si="0"/>
        <v>14.1833</v>
      </c>
      <c r="FI4" s="4">
        <f t="shared" si="1"/>
        <v>39.0625</v>
      </c>
      <c r="FJ4" s="4">
        <f t="shared" si="2"/>
        <v>15.4727</v>
      </c>
      <c r="FK4" s="4">
        <f t="shared" si="3"/>
        <v>0</v>
      </c>
      <c r="FL4" s="4">
        <f t="shared" si="4"/>
        <v>0</v>
      </c>
      <c r="FM4" s="4">
        <f t="shared" si="5"/>
        <v>68.7185</v>
      </c>
    </row>
    <row r="5" spans="1:169" ht="24.75" customHeight="1">
      <c r="A5" s="2">
        <v>4</v>
      </c>
      <c r="B5" s="2" t="s">
        <v>264</v>
      </c>
      <c r="C5" s="2" t="s">
        <v>265</v>
      </c>
      <c r="D5" s="2" t="s">
        <v>266</v>
      </c>
      <c r="E5" s="2" t="s">
        <v>267</v>
      </c>
      <c r="F5" s="2" t="s">
        <v>268</v>
      </c>
      <c r="G5" s="2" t="s">
        <v>152</v>
      </c>
      <c r="H5" s="2" t="s">
        <v>143</v>
      </c>
      <c r="I5" s="2" t="s">
        <v>144</v>
      </c>
      <c r="J5" s="2" t="s">
        <v>144</v>
      </c>
      <c r="K5" s="2" t="s">
        <v>145</v>
      </c>
      <c r="L5" s="2" t="s">
        <v>188</v>
      </c>
      <c r="M5" s="2" t="s">
        <v>146</v>
      </c>
      <c r="N5" s="2" t="s">
        <v>146</v>
      </c>
      <c r="O5" s="2" t="s">
        <v>147</v>
      </c>
      <c r="P5" s="2" t="s">
        <v>147</v>
      </c>
      <c r="Q5" s="2" t="s">
        <v>269</v>
      </c>
      <c r="R5" s="2" t="s">
        <v>270</v>
      </c>
      <c r="S5" s="2" t="s">
        <v>271</v>
      </c>
      <c r="T5" s="2" t="s">
        <v>272</v>
      </c>
      <c r="U5" s="2" t="s">
        <v>262</v>
      </c>
      <c r="V5" s="2" t="s">
        <v>273</v>
      </c>
      <c r="W5" s="2" t="s">
        <v>269</v>
      </c>
      <c r="X5" s="2" t="s">
        <v>270</v>
      </c>
      <c r="Y5" s="2" t="s">
        <v>271</v>
      </c>
      <c r="Z5" s="2" t="s">
        <v>272</v>
      </c>
      <c r="AA5" s="2" t="s">
        <v>262</v>
      </c>
      <c r="AB5" s="2" t="s">
        <v>273</v>
      </c>
      <c r="AC5" s="2" t="s">
        <v>269</v>
      </c>
      <c r="AD5" s="2" t="s">
        <v>270</v>
      </c>
      <c r="AE5" s="2" t="s">
        <v>148</v>
      </c>
      <c r="AF5" s="2" t="s">
        <v>144</v>
      </c>
      <c r="AG5" s="2" t="s">
        <v>274</v>
      </c>
      <c r="AH5" s="2">
        <v>2009</v>
      </c>
      <c r="AI5" s="2" t="s">
        <v>275</v>
      </c>
      <c r="AJ5" s="2" t="s">
        <v>254</v>
      </c>
      <c r="AK5" s="2">
        <v>1554</v>
      </c>
      <c r="AL5" s="2">
        <v>2400</v>
      </c>
      <c r="AM5" s="2">
        <v>64.75</v>
      </c>
      <c r="BF5" s="2" t="s">
        <v>149</v>
      </c>
      <c r="BG5" s="2" t="s">
        <v>144</v>
      </c>
      <c r="BH5" s="2" t="s">
        <v>276</v>
      </c>
      <c r="BI5" s="2">
        <v>2013</v>
      </c>
      <c r="BJ5" s="2" t="s">
        <v>150</v>
      </c>
      <c r="BK5" s="2" t="s">
        <v>159</v>
      </c>
      <c r="BL5" s="2">
        <v>612</v>
      </c>
      <c r="BM5" s="2">
        <v>800</v>
      </c>
      <c r="BN5" s="2">
        <v>76.5</v>
      </c>
      <c r="BO5" s="2" t="s">
        <v>151</v>
      </c>
      <c r="BP5" s="2" t="s">
        <v>144</v>
      </c>
      <c r="BQ5" s="2" t="s">
        <v>277</v>
      </c>
      <c r="BR5" s="2">
        <v>2010</v>
      </c>
      <c r="BS5" s="2" t="s">
        <v>278</v>
      </c>
      <c r="BT5" s="2" t="s">
        <v>159</v>
      </c>
      <c r="BU5" s="2">
        <v>973</v>
      </c>
      <c r="BV5" s="2">
        <v>1200</v>
      </c>
      <c r="BW5" s="2">
        <v>81.08</v>
      </c>
      <c r="EG5" s="2" t="s">
        <v>188</v>
      </c>
      <c r="EH5" s="2" t="s">
        <v>279</v>
      </c>
      <c r="EI5" s="2" t="s">
        <v>280</v>
      </c>
      <c r="EJ5" s="2" t="s">
        <v>262</v>
      </c>
      <c r="EK5" s="2" t="s">
        <v>281</v>
      </c>
      <c r="FH5" s="4">
        <f t="shared" si="0"/>
        <v>12.95</v>
      </c>
      <c r="FI5" s="4">
        <f t="shared" si="1"/>
        <v>38.25</v>
      </c>
      <c r="FJ5" s="4">
        <f t="shared" si="2"/>
        <v>16.2167</v>
      </c>
      <c r="FK5" s="4">
        <f t="shared" si="3"/>
        <v>0</v>
      </c>
      <c r="FL5" s="4">
        <f t="shared" si="4"/>
        <v>0</v>
      </c>
      <c r="FM5" s="4">
        <f t="shared" si="5"/>
        <v>67.4167</v>
      </c>
    </row>
    <row r="6" spans="1:169" ht="24.75" customHeight="1">
      <c r="A6" s="2">
        <v>5</v>
      </c>
      <c r="B6" s="2" t="s">
        <v>300</v>
      </c>
      <c r="C6" s="2" t="s">
        <v>301</v>
      </c>
      <c r="D6" s="2" t="s">
        <v>260</v>
      </c>
      <c r="E6" s="2" t="s">
        <v>302</v>
      </c>
      <c r="F6" s="2" t="s">
        <v>303</v>
      </c>
      <c r="G6" s="2" t="s">
        <v>142</v>
      </c>
      <c r="H6" s="2" t="s">
        <v>143</v>
      </c>
      <c r="I6" s="2" t="s">
        <v>144</v>
      </c>
      <c r="J6" s="2" t="s">
        <v>144</v>
      </c>
      <c r="K6" s="2" t="s">
        <v>145</v>
      </c>
      <c r="L6" s="2" t="s">
        <v>146</v>
      </c>
      <c r="M6" s="2" t="s">
        <v>146</v>
      </c>
      <c r="N6" s="2" t="s">
        <v>146</v>
      </c>
      <c r="O6" s="2" t="s">
        <v>147</v>
      </c>
      <c r="P6" s="2" t="s">
        <v>147</v>
      </c>
      <c r="Q6" s="2" t="s">
        <v>304</v>
      </c>
      <c r="R6" s="2" t="s">
        <v>305</v>
      </c>
      <c r="S6" s="2" t="s">
        <v>306</v>
      </c>
      <c r="T6" s="2" t="s">
        <v>307</v>
      </c>
      <c r="U6" s="2" t="s">
        <v>183</v>
      </c>
      <c r="V6" s="2" t="s">
        <v>184</v>
      </c>
      <c r="W6" s="2" t="s">
        <v>308</v>
      </c>
      <c r="X6" s="2" t="s">
        <v>309</v>
      </c>
      <c r="Y6" s="2" t="s">
        <v>306</v>
      </c>
      <c r="Z6" s="2" t="s">
        <v>307</v>
      </c>
      <c r="AA6" s="2" t="s">
        <v>183</v>
      </c>
      <c r="AB6" s="2" t="s">
        <v>184</v>
      </c>
      <c r="AC6" s="2" t="s">
        <v>308</v>
      </c>
      <c r="AD6" s="2" t="s">
        <v>309</v>
      </c>
      <c r="AE6" s="2" t="s">
        <v>148</v>
      </c>
      <c r="AF6" s="2" t="s">
        <v>144</v>
      </c>
      <c r="AG6" s="2" t="s">
        <v>310</v>
      </c>
      <c r="AH6" s="2">
        <v>2006</v>
      </c>
      <c r="AI6" s="2" t="s">
        <v>311</v>
      </c>
      <c r="AJ6" s="2" t="s">
        <v>312</v>
      </c>
      <c r="AK6" s="2">
        <v>1600</v>
      </c>
      <c r="AL6" s="2">
        <v>2400</v>
      </c>
      <c r="AM6" s="2">
        <v>66.67</v>
      </c>
      <c r="BF6" s="2" t="s">
        <v>149</v>
      </c>
      <c r="BG6" s="2" t="s">
        <v>144</v>
      </c>
      <c r="BH6" s="2" t="s">
        <v>313</v>
      </c>
      <c r="BI6" s="2">
        <v>2008</v>
      </c>
      <c r="BJ6" s="2" t="s">
        <v>150</v>
      </c>
      <c r="BK6" s="2" t="s">
        <v>312</v>
      </c>
      <c r="BL6" s="2">
        <v>1111</v>
      </c>
      <c r="BM6" s="2">
        <v>1600</v>
      </c>
      <c r="BN6" s="2">
        <v>69.44</v>
      </c>
      <c r="BO6" s="2" t="s">
        <v>151</v>
      </c>
      <c r="BP6" s="2" t="s">
        <v>144</v>
      </c>
      <c r="BQ6" s="2" t="s">
        <v>314</v>
      </c>
      <c r="BR6" s="2">
        <v>2011</v>
      </c>
      <c r="BS6" s="2" t="s">
        <v>315</v>
      </c>
      <c r="BT6" s="2" t="s">
        <v>312</v>
      </c>
      <c r="BU6" s="2">
        <v>903</v>
      </c>
      <c r="BV6" s="2">
        <v>1200</v>
      </c>
      <c r="BW6" s="2">
        <v>75.25</v>
      </c>
      <c r="CY6" s="2" t="s">
        <v>181</v>
      </c>
      <c r="CZ6" s="2" t="s">
        <v>144</v>
      </c>
      <c r="DA6" s="2" t="s">
        <v>316</v>
      </c>
      <c r="DB6" s="2">
        <v>2009</v>
      </c>
      <c r="DC6" s="2" t="s">
        <v>150</v>
      </c>
      <c r="DD6" s="2" t="s">
        <v>312</v>
      </c>
      <c r="DE6" s="2">
        <v>5</v>
      </c>
      <c r="DF6" s="2">
        <v>6</v>
      </c>
      <c r="DG6" s="2">
        <v>83.33</v>
      </c>
      <c r="FH6" s="4">
        <f t="shared" si="0"/>
        <v>13.3333</v>
      </c>
      <c r="FI6" s="4">
        <f t="shared" si="1"/>
        <v>34.7188</v>
      </c>
      <c r="FJ6" s="4">
        <f t="shared" si="2"/>
        <v>15.05</v>
      </c>
      <c r="FK6" s="4">
        <f t="shared" si="3"/>
        <v>4.1667</v>
      </c>
      <c r="FL6" s="4">
        <f t="shared" si="4"/>
        <v>0</v>
      </c>
      <c r="FM6" s="4">
        <f t="shared" si="5"/>
        <v>67.26880000000001</v>
      </c>
    </row>
    <row r="7" spans="1:169" ht="24.75" customHeight="1">
      <c r="A7" s="2">
        <v>6</v>
      </c>
      <c r="B7" s="2" t="s">
        <v>194</v>
      </c>
      <c r="C7" s="2" t="s">
        <v>195</v>
      </c>
      <c r="D7" s="2" t="s">
        <v>196</v>
      </c>
      <c r="E7" s="2" t="s">
        <v>197</v>
      </c>
      <c r="F7" s="2" t="s">
        <v>198</v>
      </c>
      <c r="G7" s="2" t="s">
        <v>142</v>
      </c>
      <c r="H7" s="2" t="s">
        <v>153</v>
      </c>
      <c r="I7" s="2" t="s">
        <v>144</v>
      </c>
      <c r="J7" s="2" t="s">
        <v>144</v>
      </c>
      <c r="K7" s="2" t="s">
        <v>145</v>
      </c>
      <c r="L7" s="2" t="s">
        <v>146</v>
      </c>
      <c r="M7" s="2" t="s">
        <v>146</v>
      </c>
      <c r="N7" s="2" t="s">
        <v>146</v>
      </c>
      <c r="O7" s="2" t="s">
        <v>147</v>
      </c>
      <c r="P7" s="2" t="s">
        <v>147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199</v>
      </c>
      <c r="X7" s="2" t="s">
        <v>205</v>
      </c>
      <c r="Y7" s="2" t="s">
        <v>201</v>
      </c>
      <c r="Z7" s="2" t="s">
        <v>202</v>
      </c>
      <c r="AA7" s="2" t="s">
        <v>203</v>
      </c>
      <c r="AB7" s="2" t="s">
        <v>204</v>
      </c>
      <c r="AC7" s="2" t="s">
        <v>199</v>
      </c>
      <c r="AD7" s="2" t="s">
        <v>205</v>
      </c>
      <c r="AE7" s="2" t="s">
        <v>148</v>
      </c>
      <c r="AF7" s="2" t="s">
        <v>144</v>
      </c>
      <c r="AG7" s="2" t="s">
        <v>206</v>
      </c>
      <c r="AH7" s="2">
        <v>2007</v>
      </c>
      <c r="AI7" s="2" t="s">
        <v>207</v>
      </c>
      <c r="AJ7" s="2" t="s">
        <v>191</v>
      </c>
      <c r="AK7" s="2">
        <v>1795</v>
      </c>
      <c r="AL7" s="2">
        <v>2400</v>
      </c>
      <c r="AM7" s="2">
        <v>74.79</v>
      </c>
      <c r="BF7" s="2" t="s">
        <v>149</v>
      </c>
      <c r="BG7" s="2" t="s">
        <v>144</v>
      </c>
      <c r="BH7" s="2" t="s">
        <v>208</v>
      </c>
      <c r="BI7" s="2">
        <v>2013</v>
      </c>
      <c r="BJ7" s="2" t="s">
        <v>150</v>
      </c>
      <c r="BK7" s="2" t="s">
        <v>191</v>
      </c>
      <c r="BL7" s="2">
        <v>566</v>
      </c>
      <c r="BM7" s="2">
        <v>800</v>
      </c>
      <c r="BN7" s="2">
        <v>70.75</v>
      </c>
      <c r="BO7" s="2" t="s">
        <v>151</v>
      </c>
      <c r="BP7" s="2" t="s">
        <v>144</v>
      </c>
      <c r="BQ7" s="2" t="s">
        <v>209</v>
      </c>
      <c r="BR7" s="2">
        <v>2008</v>
      </c>
      <c r="BS7" s="2" t="s">
        <v>210</v>
      </c>
      <c r="BT7" s="2" t="s">
        <v>191</v>
      </c>
      <c r="BU7" s="2">
        <v>964</v>
      </c>
      <c r="BV7" s="2">
        <v>1200</v>
      </c>
      <c r="BW7" s="2">
        <v>80.33</v>
      </c>
      <c r="FH7" s="4">
        <f t="shared" si="0"/>
        <v>14.9583</v>
      </c>
      <c r="FI7" s="4">
        <f t="shared" si="1"/>
        <v>35.375</v>
      </c>
      <c r="FJ7" s="4">
        <f t="shared" si="2"/>
        <v>16.0667</v>
      </c>
      <c r="FK7" s="4">
        <f t="shared" si="3"/>
        <v>0</v>
      </c>
      <c r="FL7" s="4">
        <f t="shared" si="4"/>
        <v>0</v>
      </c>
      <c r="FM7" s="4">
        <f t="shared" si="5"/>
        <v>66.4</v>
      </c>
    </row>
    <row r="8" spans="1:169" ht="24.75" customHeight="1">
      <c r="A8" s="2">
        <v>7</v>
      </c>
      <c r="B8" s="2" t="s">
        <v>317</v>
      </c>
      <c r="C8" s="2" t="s">
        <v>299</v>
      </c>
      <c r="D8" s="2" t="s">
        <v>318</v>
      </c>
      <c r="E8" s="2" t="s">
        <v>283</v>
      </c>
      <c r="F8" s="2" t="s">
        <v>319</v>
      </c>
      <c r="G8" s="2" t="s">
        <v>142</v>
      </c>
      <c r="H8" s="2" t="s">
        <v>153</v>
      </c>
      <c r="I8" s="2" t="s">
        <v>144</v>
      </c>
      <c r="J8" s="2" t="s">
        <v>144</v>
      </c>
      <c r="K8" s="2" t="s">
        <v>145</v>
      </c>
      <c r="L8" s="2" t="s">
        <v>146</v>
      </c>
      <c r="M8" s="2" t="s">
        <v>146</v>
      </c>
      <c r="N8" s="2" t="s">
        <v>146</v>
      </c>
      <c r="O8" s="2" t="s">
        <v>147</v>
      </c>
      <c r="P8" s="2" t="s">
        <v>147</v>
      </c>
      <c r="Q8" s="2" t="s">
        <v>320</v>
      </c>
      <c r="R8" s="2" t="s">
        <v>321</v>
      </c>
      <c r="S8" s="2" t="s">
        <v>322</v>
      </c>
      <c r="T8" s="2" t="s">
        <v>262</v>
      </c>
      <c r="U8" s="2" t="s">
        <v>262</v>
      </c>
      <c r="V8" s="2" t="s">
        <v>285</v>
      </c>
      <c r="W8" s="2" t="s">
        <v>320</v>
      </c>
      <c r="X8" s="2" t="s">
        <v>321</v>
      </c>
      <c r="Y8" s="2" t="s">
        <v>322</v>
      </c>
      <c r="Z8" s="2" t="s">
        <v>262</v>
      </c>
      <c r="AA8" s="2" t="s">
        <v>262</v>
      </c>
      <c r="AB8" s="2" t="s">
        <v>285</v>
      </c>
      <c r="AC8" s="2" t="s">
        <v>320</v>
      </c>
      <c r="AD8" s="2" t="s">
        <v>321</v>
      </c>
      <c r="AE8" s="2" t="s">
        <v>148</v>
      </c>
      <c r="AF8" s="2" t="s">
        <v>144</v>
      </c>
      <c r="AG8" s="2" t="s">
        <v>323</v>
      </c>
      <c r="AH8" s="2">
        <v>2008</v>
      </c>
      <c r="AI8" s="2" t="s">
        <v>324</v>
      </c>
      <c r="AJ8" s="2" t="s">
        <v>254</v>
      </c>
      <c r="AK8" s="2">
        <v>1647</v>
      </c>
      <c r="AL8" s="2">
        <v>2400</v>
      </c>
      <c r="AM8" s="2">
        <v>68.62</v>
      </c>
      <c r="BF8" s="2" t="s">
        <v>149</v>
      </c>
      <c r="BG8" s="2" t="s">
        <v>144</v>
      </c>
      <c r="BH8" s="2" t="s">
        <v>323</v>
      </c>
      <c r="BI8" s="2">
        <v>2010</v>
      </c>
      <c r="BJ8" s="2" t="s">
        <v>257</v>
      </c>
      <c r="BK8" s="2" t="s">
        <v>254</v>
      </c>
      <c r="BL8" s="2">
        <v>589</v>
      </c>
      <c r="BM8" s="2">
        <v>800</v>
      </c>
      <c r="BN8" s="2">
        <v>73.62</v>
      </c>
      <c r="BO8" s="2" t="s">
        <v>151</v>
      </c>
      <c r="BP8" s="2" t="s">
        <v>144</v>
      </c>
      <c r="BQ8" s="2" t="s">
        <v>323</v>
      </c>
      <c r="BR8" s="2">
        <v>2011</v>
      </c>
      <c r="BS8" s="2" t="s">
        <v>263</v>
      </c>
      <c r="BT8" s="2" t="s">
        <v>254</v>
      </c>
      <c r="BU8" s="2">
        <v>825</v>
      </c>
      <c r="BV8" s="2">
        <v>1100</v>
      </c>
      <c r="BW8" s="2">
        <v>75</v>
      </c>
      <c r="FH8" s="4">
        <f t="shared" si="0"/>
        <v>13.725</v>
      </c>
      <c r="FI8" s="4">
        <f t="shared" si="1"/>
        <v>36.8125</v>
      </c>
      <c r="FJ8" s="4">
        <f t="shared" si="2"/>
        <v>15</v>
      </c>
      <c r="FK8" s="4">
        <f t="shared" si="3"/>
        <v>0</v>
      </c>
      <c r="FL8" s="4">
        <f t="shared" si="4"/>
        <v>0</v>
      </c>
      <c r="FM8" s="4">
        <f t="shared" si="5"/>
        <v>65.5375</v>
      </c>
    </row>
    <row r="9" spans="1:169" ht="24.75" customHeight="1">
      <c r="A9" s="2">
        <v>8</v>
      </c>
      <c r="B9" s="2" t="s">
        <v>286</v>
      </c>
      <c r="C9" s="2" t="s">
        <v>253</v>
      </c>
      <c r="D9" s="2" t="s">
        <v>258</v>
      </c>
      <c r="E9" s="2" t="s">
        <v>190</v>
      </c>
      <c r="F9" s="2" t="s">
        <v>287</v>
      </c>
      <c r="G9" s="2" t="s">
        <v>142</v>
      </c>
      <c r="H9" s="2" t="s">
        <v>153</v>
      </c>
      <c r="I9" s="2" t="s">
        <v>144</v>
      </c>
      <c r="J9" s="2" t="s">
        <v>144</v>
      </c>
      <c r="K9" s="2" t="s">
        <v>145</v>
      </c>
      <c r="L9" s="2" t="s">
        <v>146</v>
      </c>
      <c r="M9" s="2" t="s">
        <v>146</v>
      </c>
      <c r="N9" s="2" t="s">
        <v>146</v>
      </c>
      <c r="O9" s="2" t="s">
        <v>147</v>
      </c>
      <c r="P9" s="2" t="s">
        <v>147</v>
      </c>
      <c r="Q9" s="2" t="s">
        <v>288</v>
      </c>
      <c r="R9" s="2" t="s">
        <v>289</v>
      </c>
      <c r="S9" s="2" t="s">
        <v>290</v>
      </c>
      <c r="T9" s="2" t="s">
        <v>255</v>
      </c>
      <c r="U9" s="2" t="s">
        <v>157</v>
      </c>
      <c r="V9" s="2" t="s">
        <v>291</v>
      </c>
      <c r="W9" s="2" t="s">
        <v>288</v>
      </c>
      <c r="X9" s="2" t="s">
        <v>292</v>
      </c>
      <c r="Y9" s="2" t="s">
        <v>290</v>
      </c>
      <c r="Z9" s="2" t="s">
        <v>255</v>
      </c>
      <c r="AA9" s="2" t="s">
        <v>157</v>
      </c>
      <c r="AB9" s="2" t="s">
        <v>291</v>
      </c>
      <c r="AC9" s="2" t="s">
        <v>288</v>
      </c>
      <c r="AD9" s="2" t="s">
        <v>292</v>
      </c>
      <c r="AE9" s="2" t="s">
        <v>148</v>
      </c>
      <c r="AF9" s="2" t="s">
        <v>144</v>
      </c>
      <c r="AG9" s="2" t="s">
        <v>293</v>
      </c>
      <c r="AH9" s="2">
        <v>2006</v>
      </c>
      <c r="AI9" s="2" t="s">
        <v>294</v>
      </c>
      <c r="AJ9" s="2" t="s">
        <v>295</v>
      </c>
      <c r="AK9" s="2">
        <v>1646</v>
      </c>
      <c r="AL9" s="2">
        <v>2400</v>
      </c>
      <c r="AM9" s="2">
        <v>68.58</v>
      </c>
      <c r="BF9" s="2" t="s">
        <v>149</v>
      </c>
      <c r="BG9" s="2" t="s">
        <v>144</v>
      </c>
      <c r="BH9" s="2" t="s">
        <v>296</v>
      </c>
      <c r="BI9" s="2">
        <v>2008</v>
      </c>
      <c r="BJ9" s="2" t="s">
        <v>297</v>
      </c>
      <c r="BK9" s="2" t="s">
        <v>295</v>
      </c>
      <c r="BL9" s="2">
        <v>598</v>
      </c>
      <c r="BM9" s="2">
        <v>800</v>
      </c>
      <c r="BN9" s="2">
        <v>74.75</v>
      </c>
      <c r="BO9" s="2" t="s">
        <v>151</v>
      </c>
      <c r="BP9" s="2" t="s">
        <v>144</v>
      </c>
      <c r="BQ9" s="2" t="s">
        <v>298</v>
      </c>
      <c r="BR9" s="2">
        <v>2010</v>
      </c>
      <c r="BS9" s="2" t="s">
        <v>160</v>
      </c>
      <c r="BT9" s="2" t="s">
        <v>295</v>
      </c>
      <c r="BU9" s="2">
        <v>792</v>
      </c>
      <c r="BV9" s="2">
        <v>1100</v>
      </c>
      <c r="BW9" s="2">
        <v>72</v>
      </c>
      <c r="FH9" s="4">
        <f t="shared" si="0"/>
        <v>13.7167</v>
      </c>
      <c r="FI9" s="4">
        <f t="shared" si="1"/>
        <v>37.375</v>
      </c>
      <c r="FJ9" s="4">
        <f t="shared" si="2"/>
        <v>14.4</v>
      </c>
      <c r="FK9" s="4">
        <f t="shared" si="3"/>
        <v>0</v>
      </c>
      <c r="FL9" s="4">
        <f t="shared" si="4"/>
        <v>0</v>
      </c>
      <c r="FM9" s="4">
        <f t="shared" si="5"/>
        <v>65.49170000000001</v>
      </c>
    </row>
    <row r="10" spans="1:169" ht="24.75" customHeight="1">
      <c r="A10" s="2">
        <v>9</v>
      </c>
      <c r="B10" s="2" t="s">
        <v>355</v>
      </c>
      <c r="C10" s="2" t="s">
        <v>356</v>
      </c>
      <c r="D10" s="2" t="s">
        <v>192</v>
      </c>
      <c r="E10" s="2" t="s">
        <v>186</v>
      </c>
      <c r="F10" s="2" t="s">
        <v>357</v>
      </c>
      <c r="G10" s="2" t="s">
        <v>142</v>
      </c>
      <c r="H10" s="2" t="s">
        <v>143</v>
      </c>
      <c r="I10" s="2" t="s">
        <v>144</v>
      </c>
      <c r="J10" s="2" t="s">
        <v>144</v>
      </c>
      <c r="K10" s="2" t="s">
        <v>145</v>
      </c>
      <c r="L10" s="2" t="s">
        <v>146</v>
      </c>
      <c r="M10" s="2" t="s">
        <v>146</v>
      </c>
      <c r="N10" s="2" t="s">
        <v>146</v>
      </c>
      <c r="O10" s="2" t="s">
        <v>147</v>
      </c>
      <c r="P10" s="2" t="s">
        <v>147</v>
      </c>
      <c r="Q10" s="2" t="s">
        <v>358</v>
      </c>
      <c r="R10" s="2" t="s">
        <v>359</v>
      </c>
      <c r="S10" s="2" t="s">
        <v>360</v>
      </c>
      <c r="T10" s="2" t="s">
        <v>272</v>
      </c>
      <c r="U10" s="2" t="s">
        <v>262</v>
      </c>
      <c r="V10" s="2" t="s">
        <v>361</v>
      </c>
      <c r="W10" s="2" t="s">
        <v>358</v>
      </c>
      <c r="X10" s="2" t="s">
        <v>362</v>
      </c>
      <c r="Y10" s="2" t="s">
        <v>360</v>
      </c>
      <c r="Z10" s="2" t="s">
        <v>272</v>
      </c>
      <c r="AA10" s="2" t="s">
        <v>262</v>
      </c>
      <c r="AB10" s="2" t="s">
        <v>361</v>
      </c>
      <c r="AC10" s="2" t="s">
        <v>358</v>
      </c>
      <c r="AD10" s="2" t="s">
        <v>362</v>
      </c>
      <c r="AE10" s="2" t="s">
        <v>148</v>
      </c>
      <c r="AF10" s="2" t="s">
        <v>144</v>
      </c>
      <c r="AG10" s="2" t="s">
        <v>363</v>
      </c>
      <c r="AH10" s="2">
        <v>2009</v>
      </c>
      <c r="AI10" s="2" t="s">
        <v>364</v>
      </c>
      <c r="AJ10" s="2" t="s">
        <v>254</v>
      </c>
      <c r="AK10" s="2">
        <v>1676</v>
      </c>
      <c r="AL10" s="2">
        <v>2400</v>
      </c>
      <c r="AM10" s="2">
        <v>69.83</v>
      </c>
      <c r="BF10" s="2" t="s">
        <v>149</v>
      </c>
      <c r="BG10" s="2" t="s">
        <v>144</v>
      </c>
      <c r="BH10" s="2" t="s">
        <v>365</v>
      </c>
      <c r="BI10" s="2">
        <v>2011</v>
      </c>
      <c r="BJ10" s="2" t="s">
        <v>150</v>
      </c>
      <c r="BK10" s="2" t="s">
        <v>254</v>
      </c>
      <c r="BL10" s="2">
        <v>574</v>
      </c>
      <c r="BM10" s="2">
        <v>800</v>
      </c>
      <c r="BN10" s="2">
        <v>71.75</v>
      </c>
      <c r="BO10" s="2" t="s">
        <v>151</v>
      </c>
      <c r="BP10" s="2" t="s">
        <v>144</v>
      </c>
      <c r="BQ10" s="2" t="s">
        <v>366</v>
      </c>
      <c r="BR10" s="2">
        <v>2013</v>
      </c>
      <c r="BS10" s="2" t="s">
        <v>339</v>
      </c>
      <c r="BT10" s="2" t="s">
        <v>254</v>
      </c>
      <c r="BU10" s="2">
        <v>818</v>
      </c>
      <c r="BV10" s="2">
        <v>1100</v>
      </c>
      <c r="BW10" s="2">
        <v>74.36</v>
      </c>
      <c r="FH10" s="4">
        <f t="shared" si="0"/>
        <v>13.9667</v>
      </c>
      <c r="FI10" s="4">
        <f t="shared" si="1"/>
        <v>35.875</v>
      </c>
      <c r="FJ10" s="4">
        <f t="shared" si="2"/>
        <v>14.8727</v>
      </c>
      <c r="FK10" s="4">
        <f t="shared" si="3"/>
        <v>0</v>
      </c>
      <c r="FL10" s="4">
        <f t="shared" si="4"/>
        <v>0</v>
      </c>
      <c r="FM10" s="4">
        <f t="shared" si="5"/>
        <v>64.7144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4"/>
  <sheetViews>
    <sheetView zoomScalePageLayoutView="0" workbookViewId="0" topLeftCell="FB1">
      <selection activeCell="FF10" sqref="FF10"/>
    </sheetView>
  </sheetViews>
  <sheetFormatPr defaultColWidth="9.140625" defaultRowHeight="21.75" customHeight="1"/>
  <cols>
    <col min="1" max="1" width="10.28125" style="2" customWidth="1"/>
    <col min="2" max="2" width="19.7109375" style="2" bestFit="1" customWidth="1"/>
    <col min="3" max="3" width="26.57421875" style="2" bestFit="1" customWidth="1"/>
    <col min="4" max="4" width="29.8515625" style="2" bestFit="1" customWidth="1"/>
    <col min="5" max="5" width="21.710937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4.140625" style="2" bestFit="1" customWidth="1"/>
    <col min="18" max="18" width="40.28125" style="2" bestFit="1" customWidth="1"/>
    <col min="19" max="19" width="140.8515625" style="2" bestFit="1" customWidth="1"/>
    <col min="20" max="20" width="48.28125" style="2" bestFit="1" customWidth="1"/>
    <col min="21" max="21" width="17.57421875" style="2" bestFit="1" customWidth="1"/>
    <col min="22" max="22" width="10.57421875" style="2" bestFit="1" customWidth="1"/>
    <col min="23" max="23" width="34.8515625" style="2" bestFit="1" customWidth="1"/>
    <col min="24" max="24" width="40.7109375" style="2" bestFit="1" customWidth="1"/>
    <col min="25" max="25" width="140.8515625" style="2" bestFit="1" customWidth="1"/>
    <col min="26" max="26" width="48.28125" style="2" bestFit="1" customWidth="1"/>
    <col min="27" max="27" width="17.57421875" style="2" bestFit="1" customWidth="1"/>
    <col min="28" max="28" width="10.57421875" style="2" bestFit="1" customWidth="1"/>
    <col min="29" max="29" width="34.8515625" style="2" bestFit="1" customWidth="1"/>
    <col min="30" max="30" width="40.7109375" style="2" bestFit="1" customWidth="1"/>
    <col min="31" max="31" width="23.8515625" style="2" bestFit="1" customWidth="1"/>
    <col min="32" max="32" width="27.7109375" style="2" bestFit="1" customWidth="1"/>
    <col min="33" max="33" width="34.57421875" style="2" bestFit="1" customWidth="1"/>
    <col min="34" max="34" width="23.00390625" style="2" bestFit="1" customWidth="1"/>
    <col min="35" max="35" width="176.421875" style="2" bestFit="1" customWidth="1"/>
    <col min="36" max="36" width="39.281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34.421875" style="2" bestFit="1" customWidth="1"/>
    <col min="61" max="61" width="27.421875" style="2" bestFit="1" customWidth="1"/>
    <col min="62" max="62" width="255.7109375" style="2" bestFit="1" customWidth="1"/>
    <col min="63" max="63" width="77.14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40.421875" style="2" bestFit="1" customWidth="1"/>
    <col min="70" max="70" width="17.28125" style="2" bestFit="1" customWidth="1"/>
    <col min="71" max="71" width="255.7109375" style="2" bestFit="1" customWidth="1"/>
    <col min="72" max="72" width="44.0039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33.8515625" style="2" bestFit="1" customWidth="1"/>
    <col min="106" max="106" width="18.7109375" style="2" bestFit="1" customWidth="1"/>
    <col min="107" max="107" width="29.7109375" style="2" bestFit="1" customWidth="1"/>
    <col min="108" max="108" width="44.00390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5.140625" style="2" bestFit="1" customWidth="1"/>
    <col min="123" max="123" width="17.57421875" style="2" bestFit="1" customWidth="1"/>
    <col min="124" max="124" width="17.8515625" style="2" bestFit="1" customWidth="1"/>
    <col min="125" max="125" width="35.2812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421875" style="2" bestFit="1" customWidth="1"/>
    <col min="134" max="134" width="17.7109375" style="2" bestFit="1" customWidth="1"/>
    <col min="135" max="135" width="53.7109375" style="2" bestFit="1" customWidth="1"/>
    <col min="136" max="136" width="12.421875" style="2" bestFit="1" customWidth="1"/>
    <col min="137" max="137" width="14.00390625" style="2" bestFit="1" customWidth="1"/>
    <col min="138" max="138" width="51.421875" style="2" bestFit="1" customWidth="1"/>
    <col min="139" max="139" width="17.8515625" style="2" bestFit="1" customWidth="1"/>
    <col min="140" max="140" width="11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21.42187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20.42187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37.57421875" style="2" bestFit="1" customWidth="1"/>
    <col min="157" max="157" width="12.421875" style="2" bestFit="1" customWidth="1"/>
    <col min="158" max="158" width="13.140625" style="2" bestFit="1" customWidth="1"/>
    <col min="159" max="159" width="58.00390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2.140625" style="4" customWidth="1"/>
    <col min="165" max="165" width="13.140625" style="4" customWidth="1"/>
    <col min="166" max="166" width="12.00390625" style="4" customWidth="1"/>
    <col min="167" max="167" width="11.7109375" style="4" customWidth="1"/>
    <col min="168" max="168" width="13.140625" style="4" customWidth="1"/>
    <col min="169" max="169" width="13.28125" style="4" customWidth="1"/>
    <col min="170" max="16384" width="9.140625" style="2" customWidth="1"/>
  </cols>
  <sheetData>
    <row r="1" spans="1:169" s="1" customFormat="1" ht="60" customHeight="1">
      <c r="A1" s="1" t="s">
        <v>387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381</v>
      </c>
      <c r="FI1" s="3" t="s">
        <v>382</v>
      </c>
      <c r="FJ1" s="3" t="s">
        <v>383</v>
      </c>
      <c r="FK1" s="3" t="s">
        <v>384</v>
      </c>
      <c r="FL1" s="3" t="s">
        <v>385</v>
      </c>
      <c r="FM1" s="3" t="s">
        <v>386</v>
      </c>
    </row>
    <row r="2" spans="1:169" ht="21.75" customHeight="1">
      <c r="A2" s="2">
        <v>1</v>
      </c>
      <c r="B2" s="2" t="s">
        <v>367</v>
      </c>
      <c r="C2" s="2" t="s">
        <v>368</v>
      </c>
      <c r="D2" s="2" t="s">
        <v>369</v>
      </c>
      <c r="E2" s="2" t="s">
        <v>370</v>
      </c>
      <c r="F2" s="2" t="s">
        <v>261</v>
      </c>
      <c r="G2" s="2" t="s">
        <v>142</v>
      </c>
      <c r="H2" s="2" t="s">
        <v>153</v>
      </c>
      <c r="I2" s="2" t="s">
        <v>144</v>
      </c>
      <c r="J2" s="2" t="s">
        <v>144</v>
      </c>
      <c r="K2" s="2" t="s">
        <v>154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371</v>
      </c>
      <c r="R2" s="2" t="s">
        <v>372</v>
      </c>
      <c r="S2" s="2" t="s">
        <v>373</v>
      </c>
      <c r="T2" s="2" t="s">
        <v>155</v>
      </c>
      <c r="U2" s="2" t="s">
        <v>155</v>
      </c>
      <c r="V2" s="2" t="s">
        <v>156</v>
      </c>
      <c r="W2" s="2" t="s">
        <v>371</v>
      </c>
      <c r="X2" s="2" t="s">
        <v>374</v>
      </c>
      <c r="Y2" s="2" t="s">
        <v>373</v>
      </c>
      <c r="Z2" s="2" t="s">
        <v>155</v>
      </c>
      <c r="AA2" s="2" t="s">
        <v>155</v>
      </c>
      <c r="AB2" s="2" t="s">
        <v>156</v>
      </c>
      <c r="AC2" s="2" t="s">
        <v>371</v>
      </c>
      <c r="AD2" s="2" t="s">
        <v>374</v>
      </c>
      <c r="AE2" s="2" t="s">
        <v>148</v>
      </c>
      <c r="AF2" s="2" t="s">
        <v>144</v>
      </c>
      <c r="AG2" s="2" t="s">
        <v>375</v>
      </c>
      <c r="AH2" s="2">
        <v>2006</v>
      </c>
      <c r="AI2" s="2" t="s">
        <v>376</v>
      </c>
      <c r="AJ2" s="2" t="s">
        <v>185</v>
      </c>
      <c r="AK2" s="2">
        <v>1611</v>
      </c>
      <c r="AL2" s="2">
        <v>2400</v>
      </c>
      <c r="AM2" s="2">
        <v>67.12</v>
      </c>
      <c r="BF2" s="2" t="s">
        <v>149</v>
      </c>
      <c r="BG2" s="2" t="s">
        <v>144</v>
      </c>
      <c r="BH2" s="2" t="s">
        <v>377</v>
      </c>
      <c r="BI2" s="2">
        <v>2008</v>
      </c>
      <c r="BJ2" s="2" t="s">
        <v>150</v>
      </c>
      <c r="BK2" s="2" t="s">
        <v>185</v>
      </c>
      <c r="BL2" s="2">
        <v>1125</v>
      </c>
      <c r="BM2" s="2">
        <v>1600</v>
      </c>
      <c r="BN2" s="2">
        <v>70.31</v>
      </c>
      <c r="BO2" s="2" t="s">
        <v>151</v>
      </c>
      <c r="BP2" s="2" t="s">
        <v>144</v>
      </c>
      <c r="BQ2" s="2" t="s">
        <v>377</v>
      </c>
      <c r="BR2" s="2">
        <v>2010</v>
      </c>
      <c r="BS2" s="2" t="s">
        <v>378</v>
      </c>
      <c r="BT2" s="2" t="s">
        <v>185</v>
      </c>
      <c r="BU2" s="2">
        <v>888</v>
      </c>
      <c r="BV2" s="2">
        <v>1200</v>
      </c>
      <c r="BW2" s="2">
        <v>74</v>
      </c>
      <c r="EB2" s="2" t="s">
        <v>154</v>
      </c>
      <c r="EC2" s="2" t="s">
        <v>180</v>
      </c>
      <c r="ED2" s="2" t="s">
        <v>180</v>
      </c>
      <c r="EE2" s="2" t="s">
        <v>379</v>
      </c>
      <c r="EF2" s="2" t="s">
        <v>380</v>
      </c>
      <c r="FH2" s="4">
        <f>_xlfn.IFERROR(ROUND((AK2/AL2*20),4),0)</f>
        <v>13.425</v>
      </c>
      <c r="FI2" s="4">
        <f>_xlfn.IFERROR(ROUND((BL2/BM2*50),4),0)</f>
        <v>35.1563</v>
      </c>
      <c r="FJ2" s="4">
        <f>_xlfn.IFERROR(ROUND((BU2/BV2*20),4),0)</f>
        <v>14.8</v>
      </c>
      <c r="FK2" s="4">
        <f>_xlfn.IFERROR(ROUND((DE2/DF2*5),4),0)</f>
        <v>0</v>
      </c>
      <c r="FL2" s="4">
        <f>DQ2</f>
        <v>0</v>
      </c>
      <c r="FM2" s="4">
        <f>FH2+FI2+FJ2+FK2+FL2</f>
        <v>63.381299999999996</v>
      </c>
    </row>
    <row r="3" spans="1:169" ht="21.75" customHeight="1">
      <c r="A3" s="2">
        <v>2</v>
      </c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142</v>
      </c>
      <c r="H3" s="2" t="s">
        <v>153</v>
      </c>
      <c r="I3" s="2" t="s">
        <v>144</v>
      </c>
      <c r="J3" s="2" t="s">
        <v>144</v>
      </c>
      <c r="K3" s="2" t="s">
        <v>154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238</v>
      </c>
      <c r="R3" s="2" t="s">
        <v>239</v>
      </c>
      <c r="S3" s="2" t="s">
        <v>240</v>
      </c>
      <c r="T3" s="2" t="s">
        <v>157</v>
      </c>
      <c r="U3" s="2" t="s">
        <v>157</v>
      </c>
      <c r="V3" s="2" t="s">
        <v>182</v>
      </c>
      <c r="W3" s="2" t="s">
        <v>238</v>
      </c>
      <c r="X3" s="2" t="s">
        <v>239</v>
      </c>
      <c r="Y3" s="2" t="s">
        <v>240</v>
      </c>
      <c r="Z3" s="2" t="s">
        <v>157</v>
      </c>
      <c r="AA3" s="2" t="s">
        <v>157</v>
      </c>
      <c r="AB3" s="2" t="s">
        <v>182</v>
      </c>
      <c r="AC3" s="2" t="s">
        <v>238</v>
      </c>
      <c r="AD3" s="2" t="s">
        <v>239</v>
      </c>
      <c r="AE3" s="2" t="s">
        <v>148</v>
      </c>
      <c r="AF3" s="2" t="s">
        <v>144</v>
      </c>
      <c r="AG3" s="2" t="s">
        <v>241</v>
      </c>
      <c r="AH3" s="2">
        <v>2007</v>
      </c>
      <c r="AI3" s="2" t="s">
        <v>242</v>
      </c>
      <c r="AJ3" s="2" t="s">
        <v>243</v>
      </c>
      <c r="AK3" s="2">
        <v>1440</v>
      </c>
      <c r="AL3" s="2">
        <v>2400</v>
      </c>
      <c r="AM3" s="2">
        <v>60</v>
      </c>
      <c r="BF3" s="2" t="s">
        <v>149</v>
      </c>
      <c r="BG3" s="2" t="s">
        <v>144</v>
      </c>
      <c r="BH3" s="2" t="s">
        <v>244</v>
      </c>
      <c r="BI3" s="2">
        <v>2010</v>
      </c>
      <c r="BJ3" s="2" t="s">
        <v>245</v>
      </c>
      <c r="BK3" s="2" t="s">
        <v>243</v>
      </c>
      <c r="BL3" s="2">
        <v>518</v>
      </c>
      <c r="BM3" s="2">
        <v>800</v>
      </c>
      <c r="BN3" s="2">
        <v>64.75</v>
      </c>
      <c r="BO3" s="2" t="s">
        <v>151</v>
      </c>
      <c r="BP3" s="2" t="s">
        <v>144</v>
      </c>
      <c r="BQ3" s="2" t="s">
        <v>246</v>
      </c>
      <c r="BR3" s="2">
        <v>2008</v>
      </c>
      <c r="BS3" s="2" t="s">
        <v>247</v>
      </c>
      <c r="BT3" s="2" t="s">
        <v>189</v>
      </c>
      <c r="BU3" s="2">
        <v>686</v>
      </c>
      <c r="BV3" s="2">
        <v>1000</v>
      </c>
      <c r="BW3" s="2">
        <v>68.6</v>
      </c>
      <c r="CY3" s="2" t="s">
        <v>181</v>
      </c>
      <c r="CZ3" s="2" t="s">
        <v>144</v>
      </c>
      <c r="DA3" s="2" t="s">
        <v>248</v>
      </c>
      <c r="DB3" s="2">
        <v>2011</v>
      </c>
      <c r="DC3" s="2" t="s">
        <v>245</v>
      </c>
      <c r="DD3" s="2" t="s">
        <v>249</v>
      </c>
      <c r="DE3" s="2">
        <v>297</v>
      </c>
      <c r="DF3" s="2">
        <v>400</v>
      </c>
      <c r="DG3" s="2">
        <v>74.25</v>
      </c>
      <c r="EB3" s="2" t="s">
        <v>154</v>
      </c>
      <c r="EC3" s="2" t="s">
        <v>250</v>
      </c>
      <c r="ED3" s="2" t="s">
        <v>250</v>
      </c>
      <c r="EE3" s="2" t="s">
        <v>251</v>
      </c>
      <c r="EF3" s="2" t="s">
        <v>252</v>
      </c>
      <c r="FH3" s="4">
        <f>_xlfn.IFERROR(ROUND((AK3/AL3*20),4),0)</f>
        <v>12</v>
      </c>
      <c r="FI3" s="4">
        <f>_xlfn.IFERROR(ROUND((BL3/BM3*50),4),0)</f>
        <v>32.375</v>
      </c>
      <c r="FJ3" s="4">
        <f>_xlfn.IFERROR(ROUND((BU3/BV3*20),4),0)</f>
        <v>13.72</v>
      </c>
      <c r="FK3" s="4">
        <f>_xlfn.IFERROR(ROUND((DE3/DF3*5),4),0)</f>
        <v>3.7125</v>
      </c>
      <c r="FL3" s="4">
        <f>DQ3</f>
        <v>0</v>
      </c>
      <c r="FM3" s="4">
        <f>FH3+FI3+FJ3+FK3+FL3</f>
        <v>61.8075</v>
      </c>
    </row>
    <row r="4" spans="1:169" ht="21.75" customHeight="1">
      <c r="A4" s="2">
        <v>3</v>
      </c>
      <c r="B4" s="2" t="s">
        <v>212</v>
      </c>
      <c r="C4" s="2" t="s">
        <v>213</v>
      </c>
      <c r="D4" s="2" t="s">
        <v>187</v>
      </c>
      <c r="E4" s="2" t="s">
        <v>214</v>
      </c>
      <c r="F4" s="2" t="s">
        <v>215</v>
      </c>
      <c r="G4" s="2" t="s">
        <v>152</v>
      </c>
      <c r="H4" s="2" t="s">
        <v>143</v>
      </c>
      <c r="I4" s="2" t="s">
        <v>144</v>
      </c>
      <c r="J4" s="2" t="s">
        <v>147</v>
      </c>
      <c r="K4" s="2" t="s">
        <v>154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216</v>
      </c>
      <c r="R4" s="2" t="s">
        <v>217</v>
      </c>
      <c r="S4" s="2" t="s">
        <v>218</v>
      </c>
      <c r="T4" s="2" t="s">
        <v>155</v>
      </c>
      <c r="U4" s="2" t="s">
        <v>155</v>
      </c>
      <c r="V4" s="2" t="s">
        <v>219</v>
      </c>
      <c r="W4" s="2" t="s">
        <v>216</v>
      </c>
      <c r="X4" s="2" t="s">
        <v>220</v>
      </c>
      <c r="Y4" s="2" t="s">
        <v>218</v>
      </c>
      <c r="Z4" s="2" t="s">
        <v>155</v>
      </c>
      <c r="AA4" s="2" t="s">
        <v>155</v>
      </c>
      <c r="AB4" s="2" t="s">
        <v>219</v>
      </c>
      <c r="AC4" s="2" t="s">
        <v>216</v>
      </c>
      <c r="AD4" s="2" t="s">
        <v>220</v>
      </c>
      <c r="AE4" s="2" t="s">
        <v>148</v>
      </c>
      <c r="AF4" s="2" t="s">
        <v>144</v>
      </c>
      <c r="AG4" s="2" t="s">
        <v>221</v>
      </c>
      <c r="AH4" s="2">
        <v>2005</v>
      </c>
      <c r="AI4" s="2" t="s">
        <v>222</v>
      </c>
      <c r="AJ4" s="2" t="s">
        <v>223</v>
      </c>
      <c r="AK4" s="2">
        <v>758</v>
      </c>
      <c r="AL4" s="2">
        <v>1200</v>
      </c>
      <c r="AM4" s="2">
        <v>63.17</v>
      </c>
      <c r="BF4" s="2" t="s">
        <v>149</v>
      </c>
      <c r="BG4" s="2" t="s">
        <v>144</v>
      </c>
      <c r="BH4" s="2" t="s">
        <v>224</v>
      </c>
      <c r="BI4" s="2">
        <v>2012</v>
      </c>
      <c r="BJ4" s="2" t="s">
        <v>225</v>
      </c>
      <c r="BK4" s="2" t="s">
        <v>226</v>
      </c>
      <c r="BL4" s="2">
        <v>552</v>
      </c>
      <c r="BM4" s="2">
        <v>800</v>
      </c>
      <c r="BN4" s="2">
        <v>69</v>
      </c>
      <c r="BO4" s="2" t="s">
        <v>151</v>
      </c>
      <c r="BP4" s="2" t="s">
        <v>144</v>
      </c>
      <c r="BQ4" s="2" t="s">
        <v>227</v>
      </c>
      <c r="BR4" s="2">
        <v>2006</v>
      </c>
      <c r="BS4" s="2" t="s">
        <v>228</v>
      </c>
      <c r="BT4" s="2" t="s">
        <v>223</v>
      </c>
      <c r="BU4" s="2">
        <v>632</v>
      </c>
      <c r="BV4" s="2">
        <v>1000</v>
      </c>
      <c r="BW4" s="2">
        <v>63.2</v>
      </c>
      <c r="EB4" s="2" t="s">
        <v>154</v>
      </c>
      <c r="EC4" s="2" t="s">
        <v>229</v>
      </c>
      <c r="ED4" s="2" t="s">
        <v>230</v>
      </c>
      <c r="EE4" s="2" t="s">
        <v>231</v>
      </c>
      <c r="EF4" s="2" t="s">
        <v>232</v>
      </c>
      <c r="FH4" s="4">
        <f>_xlfn.IFERROR(ROUND((AK4/AL4*20),4),0)</f>
        <v>12.6333</v>
      </c>
      <c r="FI4" s="4">
        <f>_xlfn.IFERROR(ROUND((BL4/BM4*50),4),0)</f>
        <v>34.5</v>
      </c>
      <c r="FJ4" s="4">
        <f>_xlfn.IFERROR(ROUND((BU4/BV4*20),4),0)</f>
        <v>12.64</v>
      </c>
      <c r="FK4" s="4">
        <f>_xlfn.IFERROR(ROUND((DE4/DF4*5),4),0)</f>
        <v>0</v>
      </c>
      <c r="FL4" s="4">
        <f>DQ4</f>
        <v>0</v>
      </c>
      <c r="FM4" s="4">
        <f>FH4+FI4+FJ4+FK4+FL4</f>
        <v>59.7733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Rajvir</cp:lastModifiedBy>
  <dcterms:created xsi:type="dcterms:W3CDTF">2013-12-02T07:30:16Z</dcterms:created>
  <dcterms:modified xsi:type="dcterms:W3CDTF">2013-12-04T04:47:19Z</dcterms:modified>
  <cp:category/>
  <cp:version/>
  <cp:contentType/>
  <cp:contentStatus/>
</cp:coreProperties>
</file>