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5015" windowHeight="7620" activeTab="0"/>
  </bookViews>
  <sheets>
    <sheet name="Gen" sheetId="1" r:id="rId1"/>
    <sheet name="SC(M&amp;B)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<sst xmlns="http://schemas.openxmlformats.org/spreadsheetml/2006/main" count="914" uniqueCount="396">
  <si>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</si>
  <si>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</si>
  <si>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</si>
  <si>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</si>
  <si>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</si>
  <si>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</si>
  <si>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</si>
  <si>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</si>
  <si>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</si>
  <si>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</si>
  <si>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</si>
  <si>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</si>
  <si>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</si>
  <si>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</si>
  <si>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</si>
  <si>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</si>
  <si>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</si>
  <si>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</si>
  <si>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</si>
  <si>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</si>
  <si>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</si>
  <si>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</si>
  <si>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</si>
  <si>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</si>
  <si>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</si>
  <si>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</si>
  <si>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</si>
  <si>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</si>
  <si>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</si>
  <si>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</si>
  <si>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</si>
  <si>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</si>
  <si>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</si>
  <si>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</si>
  <si>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</si>
  <si>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</si>
  <si>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</si>
  <si>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</si>
  <si>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</si>
  <si>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</si>
  <si>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</si>
  <si>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</si>
  <si>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</si>
  <si>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</si>
  <si>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</si>
  <si>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</si>
  <si>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</si>
  <si>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</si>
  <si>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</si>
  <si>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</si>
  <si>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</si>
  <si>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</si>
  <si>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</si>
  <si>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</si>
  <si>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</si>
  <si>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</si>
  <si>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</si>
  <si>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</si>
  <si>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</si>
  <si>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</si>
  <si>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</si>
  <si>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</si>
  <si>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</si>
  <si>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</si>
  <si>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</si>
  <si>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</si>
  <si>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</si>
  <si>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</si>
  <si>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</si>
  <si>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</si>
  <si>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</si>
  <si>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</si>
  <si>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</si>
  <si>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</si>
  <si>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</si>
  <si>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</si>
  <si>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</si>
  <si>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</si>
  <si>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</si>
  <si>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</si>
  <si>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</si>
  <si>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</si>
  <si>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</si>
  <si>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</si>
  <si>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</si>
  <si>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</si>
  <si>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</si>
  <si>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</si>
  <si>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</si>
  <si>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</si>
  <si>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</si>
  <si>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</si>
  <si>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</si>
  <si>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</si>
  <si>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</si>
  <si>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</si>
  <si>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</si>
  <si>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</si>
  <si>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</si>
  <si>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</si>
  <si>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</si>
  <si>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</si>
  <si>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</si>
  <si>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</si>
  <si>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</si>
  <si>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</si>
  <si>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</si>
  <si>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</si>
  <si>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</si>
  <si>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</si>
  <si>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</si>
  <si>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</si>
  <si>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</si>
  <si>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</si>
  <si>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</si>
  <si>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</si>
  <si>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</si>
  <si>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</si>
  <si>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</si>
  <si>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</si>
  <si>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</si>
  <si>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</si>
  <si>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</si>
  <si>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</si>
  <si>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</si>
  <si>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</si>
  <si>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</si>
  <si>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</si>
  <si>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</si>
  <si>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</si>
  <si>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</si>
  <si>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</si>
  <si>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</si>
  <si>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</si>
  <si>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</si>
  <si>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</si>
  <si>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</si>
  <si>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</si>
  <si>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</si>
  <si>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</si>
  <si>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</si>
  <si>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</si>
  <si>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Male</t>
  </si>
  <si>
    <t>Married</t>
  </si>
  <si>
    <t>Yes</t>
  </si>
  <si>
    <t>Not Applicable</t>
  </si>
  <si>
    <t>No</t>
  </si>
  <si>
    <t>MANSA</t>
  </si>
  <si>
    <t>Graduation</t>
  </si>
  <si>
    <t>Post Graduation</t>
  </si>
  <si>
    <t>MATHS</t>
  </si>
  <si>
    <t>B.Ed.</t>
  </si>
  <si>
    <t>A003-00000392</t>
  </si>
  <si>
    <t>PARAMJEET SINGH MANDER</t>
  </si>
  <si>
    <t>S. MOHAN SINGH</t>
  </si>
  <si>
    <t>SMT. JOGINDER KAUR</t>
  </si>
  <si>
    <t>04 Nov 1978</t>
  </si>
  <si>
    <t>General</t>
  </si>
  <si>
    <t>9530791004</t>
  </si>
  <si>
    <t>paramjeetmander@gmail.com</t>
  </si>
  <si>
    <t>VILL; SUJJOWALL</t>
  </si>
  <si>
    <t>BALACHAUR</t>
  </si>
  <si>
    <t>S.B.S. NAGAR</t>
  </si>
  <si>
    <t>144521</t>
  </si>
  <si>
    <t>PARAMJEETMANDER@GMAIL.COM</t>
  </si>
  <si>
    <t>86419</t>
  </si>
  <si>
    <t>PHYSICS CHEMISTRY MATHEMATICS FOUNDATION COURSE</t>
  </si>
  <si>
    <t>DAVV INDORE</t>
  </si>
  <si>
    <t>10</t>
  </si>
  <si>
    <t>MATHEMATICS</t>
  </si>
  <si>
    <t>18284</t>
  </si>
  <si>
    <t>MATHS-SCIENCE</t>
  </si>
  <si>
    <t>PUNJABI UNIVERSITY PATIALA</t>
  </si>
  <si>
    <t>M.Phil</t>
  </si>
  <si>
    <t>046050420</t>
  </si>
  <si>
    <t>ALAGAPPA UNIVERSITY</t>
  </si>
  <si>
    <t>Female</t>
  </si>
  <si>
    <t>BATHINDA</t>
  </si>
  <si>
    <t>151001</t>
  </si>
  <si>
    <t>PUNJABI UNIVERSITY, PATIALA</t>
  </si>
  <si>
    <t>MATHS, ECONOMICS</t>
  </si>
  <si>
    <t>Unmarried</t>
  </si>
  <si>
    <t>SC (M &amp;amp; B)</t>
  </si>
  <si>
    <t>MATH</t>
  </si>
  <si>
    <t>GNDU</t>
  </si>
  <si>
    <t>LUDHIANA</t>
  </si>
  <si>
    <t>KHANNA</t>
  </si>
  <si>
    <t>141401</t>
  </si>
  <si>
    <t>RAJINDER KUMAR</t>
  </si>
  <si>
    <t>GURMEET KAUR</t>
  </si>
  <si>
    <t>PUNJABI UNIVERSITY,PATIALA</t>
  </si>
  <si>
    <t>ASHA RANI</t>
  </si>
  <si>
    <t>SUBHASH167764@GMAIL.COM</t>
  </si>
  <si>
    <t>AJNALA</t>
  </si>
  <si>
    <t>AMRITSAR</t>
  </si>
  <si>
    <t>143102</t>
  </si>
  <si>
    <t>PBI. UNI. PATIALA</t>
  </si>
  <si>
    <t>UNIVERSITY OF JAMMU</t>
  </si>
  <si>
    <t>PANJAB UNIVERSITY CHANDIGARH</t>
  </si>
  <si>
    <t>Ph.D.</t>
  </si>
  <si>
    <t>A003-00004696</t>
  </si>
  <si>
    <t>NISHA KANSAL</t>
  </si>
  <si>
    <t>RAJ KUMAR KANSAL</t>
  </si>
  <si>
    <t>KAMLESH DEVI</t>
  </si>
  <si>
    <t>11 Oct 1986</t>
  </si>
  <si>
    <t>9988006095</t>
  </si>
  <si>
    <t>goyal_shammi@yahoo.com</t>
  </si>
  <si>
    <t>#449,KAMLA NEHRU NAGAR,BATHINDA</t>
  </si>
  <si>
    <t>9988006085</t>
  </si>
  <si>
    <t>GOYAL_SHAMMI@YAHOO.COM</t>
  </si>
  <si>
    <t>91427</t>
  </si>
  <si>
    <t>MATH,ECO</t>
  </si>
  <si>
    <t>4847</t>
  </si>
  <si>
    <t>MATHMATICS</t>
  </si>
  <si>
    <t>1501</t>
  </si>
  <si>
    <t>80183111101220</t>
  </si>
  <si>
    <t>CMJ UNIVERSITY,MEGHALAYA</t>
  </si>
  <si>
    <t>PATIALA</t>
  </si>
  <si>
    <t>MATHEMATICS AND SCIENCE</t>
  </si>
  <si>
    <t>A003-00005497</t>
  </si>
  <si>
    <t>MONA</t>
  </si>
  <si>
    <t>KIRAN RANI</t>
  </si>
  <si>
    <t>15 Aug 1990</t>
  </si>
  <si>
    <t>9915103835</t>
  </si>
  <si>
    <t>ajaysingla@gmail.com</t>
  </si>
  <si>
    <t>HOUSE NO. 5664, PUJJAN WALA MOHALLA</t>
  </si>
  <si>
    <t>AJAYSINGLA@GMAIL.COM</t>
  </si>
  <si>
    <t>91875</t>
  </si>
  <si>
    <t>ENG.,PBI.,MATH,ECO.,SANSKRIT</t>
  </si>
  <si>
    <t>6152</t>
  </si>
  <si>
    <t>11442</t>
  </si>
  <si>
    <t>MATH &amp;AMP; ENG.</t>
  </si>
  <si>
    <t>ASHOK KUMAR</t>
  </si>
  <si>
    <t>bathinda</t>
  </si>
  <si>
    <t>A003-00005718</t>
  </si>
  <si>
    <t>BALJEET SINGH</t>
  </si>
  <si>
    <t>BALRAJ SINGH</t>
  </si>
  <si>
    <t>SUKHVINDER KAUR</t>
  </si>
  <si>
    <t>23 Aug 1989</t>
  </si>
  <si>
    <t>9023195885</t>
  </si>
  <si>
    <t>baljeetgill7@gmail.com</t>
  </si>
  <si>
    <t>H.NO.27050, ST NO.7, AMARPURA BASTI,</t>
  </si>
  <si>
    <t>BALJEETGILL7@GMAIL.COM</t>
  </si>
  <si>
    <t>GRC(B)2007-589</t>
  </si>
  <si>
    <t>MATH ECONOMICS, GEOGRAPHY, ENGLISH, PUNJABI</t>
  </si>
  <si>
    <t>MATH, ECONOMICS</t>
  </si>
  <si>
    <t>OFFICE OF TEHSILDAR</t>
  </si>
  <si>
    <t>24 Sep 2004</t>
  </si>
  <si>
    <t>SANGRUR</t>
  </si>
  <si>
    <t>151508</t>
  </si>
  <si>
    <t>A003-00007833</t>
  </si>
  <si>
    <t>MEENU RANI</t>
  </si>
  <si>
    <t>RAJ RANI</t>
  </si>
  <si>
    <t>20 Feb 1990</t>
  </si>
  <si>
    <t>9478270995</t>
  </si>
  <si>
    <t>meenu.goyal10@gmail.com</t>
  </si>
  <si>
    <t>WARD NO 13 NEAR RAILWAY STATION LEHRAGAGA</t>
  </si>
  <si>
    <t>LEHRA</t>
  </si>
  <si>
    <t>148031</t>
  </si>
  <si>
    <t>MEENU.GOYAL10@GMAIL.COM</t>
  </si>
  <si>
    <t>81663</t>
  </si>
  <si>
    <t>6154</t>
  </si>
  <si>
    <t>MATHEMATICS (PURE)</t>
  </si>
  <si>
    <t>20857</t>
  </si>
  <si>
    <t>GOVT.</t>
  </si>
  <si>
    <t>PARAMJIT KAUR</t>
  </si>
  <si>
    <t>A003-00015442</t>
  </si>
  <si>
    <t>MOHAN LAL</t>
  </si>
  <si>
    <t>URMILA DEVI</t>
  </si>
  <si>
    <t>12 Jul 1989</t>
  </si>
  <si>
    <t>98768 44484</t>
  </si>
  <si>
    <t>RANI.RAJ52@GMAIL.Com</t>
  </si>
  <si>
    <t>RAJ RANI D/O. MOHAN LAL V.P.O. UBHA</t>
  </si>
  <si>
    <t>9876844484</t>
  </si>
  <si>
    <t>RANI.RAJ52@GMAIL.COM</t>
  </si>
  <si>
    <t>87160</t>
  </si>
  <si>
    <t>MATH, ECONOMICS, COMPUTER</t>
  </si>
  <si>
    <t>301003017</t>
  </si>
  <si>
    <t>MATHS &amp;AMP; COMPUTING</t>
  </si>
  <si>
    <t>THAPAR UNI. PATIALA</t>
  </si>
  <si>
    <t>19653</t>
  </si>
  <si>
    <t>PUNJABI UNI. PATIALA</t>
  </si>
  <si>
    <t>KASHMIR KAUR</t>
  </si>
  <si>
    <t>A003-00018357</t>
  </si>
  <si>
    <t>NEHA JINDAL</t>
  </si>
  <si>
    <t>PAWAN JINDAL</t>
  </si>
  <si>
    <t>USHA JINDAL</t>
  </si>
  <si>
    <t>21 Jul 1988</t>
  </si>
  <si>
    <t>9501655022</t>
  </si>
  <si>
    <t>njindal.01@gmail.com</t>
  </si>
  <si>
    <t>HOUSE NO. 13981 STREET NO.10 GANESH NAGAR</t>
  </si>
  <si>
    <t>NJINDAL.01@GMAIL.COM</t>
  </si>
  <si>
    <t>GRC(B)2006 -293/103237</t>
  </si>
  <si>
    <t>MATHEMATICS, PHYSICS, CHEMISTRY,ENGLISH,PUNJABI</t>
  </si>
  <si>
    <t>PUNJABI UNIVERSITY PATIALA (PUNJAB)</t>
  </si>
  <si>
    <t>GRC(B)2006-293/4837</t>
  </si>
  <si>
    <t>GRC(B)2006-293/6914</t>
  </si>
  <si>
    <t>HARBANS SINGH</t>
  </si>
  <si>
    <t>A003-00020982</t>
  </si>
  <si>
    <t>PANJAB SINGH</t>
  </si>
  <si>
    <t>01 May 1987</t>
  </si>
  <si>
    <t>9781369281</t>
  </si>
  <si>
    <t>subhash167764@gmail.com</t>
  </si>
  <si>
    <t>VILLAGE KOTLI KOKA PO JAFFERKOT</t>
  </si>
  <si>
    <t>2006.NZ.3982</t>
  </si>
  <si>
    <t>ECONOMICS MATHEMATICS</t>
  </si>
  <si>
    <t>MU1235MMATH2230445</t>
  </si>
  <si>
    <t>MONAD UNI HAPUR UP</t>
  </si>
  <si>
    <t>1616ASHOKA-08</t>
  </si>
  <si>
    <t>SST MATHEMATICS</t>
  </si>
  <si>
    <t>TEHSILDAR AJNALA</t>
  </si>
  <si>
    <t>14 Jan 2008</t>
  </si>
  <si>
    <t>A003-00022900</t>
  </si>
  <si>
    <t>SAURABH MANRO</t>
  </si>
  <si>
    <t>SH. SAT PAL MANRO</t>
  </si>
  <si>
    <t>SMT. BRIJ BALA</t>
  </si>
  <si>
    <t>27 Mar 1982</t>
  </si>
  <si>
    <t>9814959289</t>
  </si>
  <si>
    <t>sauravmanro@hotmail.com</t>
  </si>
  <si>
    <t>BLOCK NO.33, HOUSE NO. 223, PEER KHANA ROAD NEAR DR. TIWARI DI KOTHI KHANNA</t>
  </si>
  <si>
    <t>09814959289</t>
  </si>
  <si>
    <t>SAURAVMANRO@HOTMAIL.COM</t>
  </si>
  <si>
    <t>50921</t>
  </si>
  <si>
    <t>MATHEMATICS,PHYSICS,CHEMISTRY,PUNJABI,ENGLISH</t>
  </si>
  <si>
    <t>15524</t>
  </si>
  <si>
    <t>TOPOLOGY AND FUNCTIONAL ANALYSIS, LINEAR ALGEBRA AND LINEAR PROGRAMMING, FLUID MECHANICS, PROBABILITY AND MATHEMATICAL STATISTICS</t>
  </si>
  <si>
    <t>2313</t>
  </si>
  <si>
    <t>TEACHER IN EMERGING INDIAN SOCIETY,DEVELOPMENT OF LEARNER AND TEACHING-LEARNING PROCESS,DEVELOPMENT OF EDUCATIONAL SYSTEM IN INDIA,ESSENTIALS OF EDUCATIONAL TECHNOLOGY AND MANAGEMENT,GUIDANCE AND COUNSELLING,EDUCATIONAL MEASUREMENT AND EVALUATION,TEACHING OF PHYSICAL SCIENCE,TEACHING OF MATHEMATICS</t>
  </si>
  <si>
    <t>06DCCF3087</t>
  </si>
  <si>
    <t>ANALYSIS AND DIFFERENTIAL EQUATIONS,ALGEBRA AND TOPOLOGYPAPER-III,DISSERTATION</t>
  </si>
  <si>
    <t>PERIYAR UNIVERSITY SALEM</t>
  </si>
  <si>
    <t>90711502</t>
  </si>
  <si>
    <t>THAPAR UNIVERSITY PATIALA (THESIS SUBMITTED)</t>
  </si>
  <si>
    <t>GYMNASTICS GRADE-C</t>
  </si>
  <si>
    <t>TEAM</t>
  </si>
  <si>
    <t>SECOND</t>
  </si>
  <si>
    <t>DIRECTOR SPORTS PUNJAB</t>
  </si>
  <si>
    <t>02 Jan 2012</t>
  </si>
  <si>
    <t>GOVT. MIDDLE SCHOOL KHATTRA (LUDHIANA)</t>
  </si>
  <si>
    <t>SAMANA</t>
  </si>
  <si>
    <t>147101</t>
  </si>
  <si>
    <t>A003-00023246</t>
  </si>
  <si>
    <t>KULDEEP SINGH</t>
  </si>
  <si>
    <t>26 Oct 1989</t>
  </si>
  <si>
    <t>9779239163</t>
  </si>
  <si>
    <t>alishadatra@gmail.com</t>
  </si>
  <si>
    <t>H.NO-33993,SNO-23,PARAS RAM NAGAR ,BATHINDA</t>
  </si>
  <si>
    <t>ALISHADATRA@GMAIL.COM</t>
  </si>
  <si>
    <t>92660/GNDK(B)2007-39</t>
  </si>
  <si>
    <t>PUNJABI,ENGLISH,ECONOMICS,MATHS,HINDI</t>
  </si>
  <si>
    <t>PUNJABI UNIVERSITY ,PATIALA</t>
  </si>
  <si>
    <t>6300/GNDK(B)2007-39</t>
  </si>
  <si>
    <t>DIFF MANIFOLD,OPRETIONS RESARCH,MATHEMATICAL MATHODS.ANALYTIC NUMBER THEORY,OOPS,OPTIMAZATION TECHNIQUE,NUMERICAL ANALYSIS,COMP. PROGRAMING USING C,ALGEBRA-1,ALGEBRA-2,MATHEMATICAL STATISTICS,LEBESGUE,FUNCTIONAL,TOPOLOGY -1,TOPOLOGY-2,COMPLEX ANALYSIS-1,DISCRETE,MATHEMATICAL ANALYSIS,GEOMETRY,DIFF.EQUATIONS.</t>
  </si>
  <si>
    <t>12099/GNDK(B)2007-39</t>
  </si>
  <si>
    <t>TEACHING OF MATHS,TEACHING OF HINDI,TEACHER IN EMERGING INDIAN SOCIETY,DEV.OF LEARNER AND TEACHING -LEARNING PROCESS,ESSENTIALS OF EDUCATIONAL TECHNOLOGY OF MANAGMENT,GUIDANCE AND COUNSELLING,EDUCATIONAL MEASUREMENT AND EVALUATION</t>
  </si>
  <si>
    <t>sirki bandh</t>
  </si>
  <si>
    <t>punjab govt.</t>
  </si>
  <si>
    <t>07 Apr 2005</t>
  </si>
  <si>
    <t>EIILM UNIVERSITY SIKKIM</t>
  </si>
  <si>
    <t>A003-00035100</t>
  </si>
  <si>
    <t>KAMALJIT SINGH</t>
  </si>
  <si>
    <t>BHAGWAN SINGH</t>
  </si>
  <si>
    <t>GURMAIL KAUR</t>
  </si>
  <si>
    <t>15 Jun 1979</t>
  </si>
  <si>
    <t>9815002068</t>
  </si>
  <si>
    <t>KAMALJEETSINGH59@GMAIL.COM</t>
  </si>
  <si>
    <t>PATTI SUNAMI SUNAM ROAD NEAR DRAIN BRIDGE</t>
  </si>
  <si>
    <t>148106</t>
  </si>
  <si>
    <t>51262</t>
  </si>
  <si>
    <t>PBI,ENG,ECO,PBI.L,MATHS,</t>
  </si>
  <si>
    <t>SU08MSC-MATH/1701</t>
  </si>
  <si>
    <t>ABSTRACT ALGEBRA,LINER ALGEBRA,OPERATIONS RE SEARCH,N.METHOD,</t>
  </si>
  <si>
    <t>SINGHANIA UNIVERSITY</t>
  </si>
  <si>
    <t>21012</t>
  </si>
  <si>
    <t>TEACHING OF PBI,MATHS,AND OTHERS COMPLUSRY SUB. IN B.ED</t>
  </si>
  <si>
    <t>134052</t>
  </si>
  <si>
    <t>RESEARCH METH,IVE.METHODS,ANALYSIS AND DIFFEREN.EQS,REAL &amp;AMP; COMPLEX ANALYSIS, DISSERTATION &amp;AMP; VIVA -VOCE</t>
  </si>
  <si>
    <t>A003-00047203</t>
  </si>
  <si>
    <t>SHIVANI</t>
  </si>
  <si>
    <t>SUBHASH CHAND</t>
  </si>
  <si>
    <t>25 Aug 1987</t>
  </si>
  <si>
    <t>9888424324</t>
  </si>
  <si>
    <t>SHIVANIGOGIA87@GMAIL.COM</t>
  </si>
  <si>
    <t>H.NO. 110/16, NEAR SATSANG BHAWAN, SAMANA</t>
  </si>
  <si>
    <t>78654</t>
  </si>
  <si>
    <t>ENGLISH, PUNJABI, MATH, SANSKRIT, ENCOMICS</t>
  </si>
  <si>
    <t>6492</t>
  </si>
  <si>
    <t>17131</t>
  </si>
  <si>
    <t>MATH/ECONOMICS</t>
  </si>
  <si>
    <t>Weightage
Graducation
(20%)</t>
  </si>
  <si>
    <t>Weightage
Post Graducation
(50%)</t>
  </si>
  <si>
    <t>Weightage
B.Ed.
(20%)</t>
  </si>
  <si>
    <t>Weightage
M.Phil
(5%)</t>
  </si>
  <si>
    <t>Weightage
Ph.D.
(5 Marks)</t>
  </si>
  <si>
    <t>Weightage
TOTAL</t>
  </si>
  <si>
    <t>Sr.No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</si>
</sst>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1"/>
  <sheetViews>
    <sheetView tabSelected="1" zoomScalePageLayoutView="0" workbookViewId="0" topLeftCell="FD1">
      <selection activeCell="FP9" sqref="FP9"/>
    </sheetView>
  </sheetViews>
  <sheetFormatPr defaultColWidth="9.140625" defaultRowHeight="15"/>
  <cols>
    <col min="1" max="1" width="9.28125" style="2" customWidth="1"/>
    <col min="2" max="2" width="13.8515625" style="2" customWidth="1"/>
    <col min="3" max="3" width="26.140625" style="2" bestFit="1" customWidth="1"/>
    <col min="4" max="4" width="30.00390625" style="2" bestFit="1" customWidth="1"/>
    <col min="5" max="5" width="23.5742187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4.140625" style="2" bestFit="1" customWidth="1"/>
    <col min="18" max="18" width="39.00390625" style="2" bestFit="1" customWidth="1"/>
    <col min="19" max="19" width="131.57421875" style="2" bestFit="1" customWidth="1"/>
    <col min="20" max="20" width="49.28125" style="2" bestFit="1" customWidth="1"/>
    <col min="21" max="21" width="17.57421875" style="2" bestFit="1" customWidth="1"/>
    <col min="22" max="22" width="10.57421875" style="2" bestFit="1" customWidth="1"/>
    <col min="23" max="23" width="47.57421875" style="2" bestFit="1" customWidth="1"/>
    <col min="24" max="24" width="46.00390625" style="2" bestFit="1" customWidth="1"/>
    <col min="25" max="25" width="131.57421875" style="2" bestFit="1" customWidth="1"/>
    <col min="26" max="26" width="49.28125" style="2" bestFit="1" customWidth="1"/>
    <col min="27" max="27" width="17.57421875" style="2" bestFit="1" customWidth="1"/>
    <col min="28" max="28" width="10.57421875" style="2" bestFit="1" customWidth="1"/>
    <col min="29" max="29" width="47.57421875" style="2" bestFit="1" customWidth="1"/>
    <col min="30" max="30" width="46.00390625" style="2" bestFit="1" customWidth="1"/>
    <col min="31" max="31" width="23.8515625" style="2" bestFit="1" customWidth="1"/>
    <col min="32" max="32" width="27.7109375" style="2" bestFit="1" customWidth="1"/>
    <col min="33" max="33" width="37.57421875" style="2" bestFit="1" customWidth="1"/>
    <col min="34" max="34" width="23.00390625" style="2" bestFit="1" customWidth="1"/>
    <col min="35" max="35" width="184.57421875" style="2" bestFit="1" customWidth="1"/>
    <col min="36" max="36" width="41.85156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37.7109375" style="2" bestFit="1" customWidth="1"/>
    <col min="61" max="61" width="27.421875" style="2" bestFit="1" customWidth="1"/>
    <col min="62" max="62" width="255.7109375" style="2" bestFit="1" customWidth="1"/>
    <col min="63" max="63" width="131.5742187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33.00390625" style="2" bestFit="1" customWidth="1"/>
    <col min="70" max="70" width="17.28125" style="2" bestFit="1" customWidth="1"/>
    <col min="71" max="71" width="255.7109375" style="2" bestFit="1" customWidth="1"/>
    <col min="72" max="72" width="56.42187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26.7109375" style="2" bestFit="1" customWidth="1"/>
    <col min="106" max="106" width="18.7109375" style="2" bestFit="1" customWidth="1"/>
    <col min="107" max="107" width="160.7109375" style="2" bestFit="1" customWidth="1"/>
    <col min="108" max="108" width="60.710937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5.140625" style="2" bestFit="1" customWidth="1"/>
    <col min="123" max="123" width="17.57421875" style="2" bestFit="1" customWidth="1"/>
    <col min="124" max="124" width="14.28125" style="2" bestFit="1" customWidth="1"/>
    <col min="125" max="125" width="46.0039062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20.00390625" style="2" bestFit="1" customWidth="1"/>
    <col min="134" max="134" width="20.8515625" style="2" bestFit="1" customWidth="1"/>
    <col min="135" max="135" width="60.57421875" style="2" bestFit="1" customWidth="1"/>
    <col min="136" max="136" width="12.421875" style="2" bestFit="1" customWidth="1"/>
    <col min="137" max="137" width="14.00390625" style="2" bestFit="1" customWidth="1"/>
    <col min="138" max="138" width="44.7109375" style="2" bestFit="1" customWidth="1"/>
    <col min="139" max="139" width="18.28125" style="2" bestFit="1" customWidth="1"/>
    <col min="140" max="140" width="12.710937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16.28125" style="2" bestFit="1" customWidth="1"/>
    <col min="145" max="145" width="20.2812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16.140625" style="2" bestFit="1" customWidth="1"/>
    <col min="151" max="151" width="12.421875" style="2" bestFit="1" customWidth="1"/>
    <col min="152" max="152" width="13.28125" style="2" bestFit="1" customWidth="1"/>
    <col min="153" max="153" width="21.00390625" style="2" bestFit="1" customWidth="1"/>
    <col min="154" max="154" width="17.8515625" style="2" bestFit="1" customWidth="1"/>
    <col min="155" max="155" width="8.28125" style="2" bestFit="1" customWidth="1"/>
    <col min="156" max="156" width="28.140625" style="2" bestFit="1" customWidth="1"/>
    <col min="157" max="157" width="12.421875" style="2" bestFit="1" customWidth="1"/>
    <col min="158" max="158" width="13.140625" style="2" bestFit="1" customWidth="1"/>
    <col min="159" max="159" width="194.710937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9" width="9.140625" style="5" customWidth="1"/>
    <col min="170" max="16384" width="9.140625" style="2" customWidth="1"/>
  </cols>
  <sheetData>
    <row r="1" spans="1:169" s="1" customFormat="1" ht="90">
      <c r="A1" s="1" t="s">
        <v>395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4" t="s">
        <v>389</v>
      </c>
      <c r="FI1" s="4" t="s">
        <v>390</v>
      </c>
      <c r="FJ1" s="4" t="s">
        <v>391</v>
      </c>
      <c r="FK1" s="4" t="s">
        <v>392</v>
      </c>
      <c r="FL1" s="4" t="s">
        <v>393</v>
      </c>
      <c r="FM1" s="4" t="s">
        <v>394</v>
      </c>
    </row>
    <row r="2" spans="1:169" ht="15">
      <c r="A2" s="2">
        <v>1</v>
      </c>
      <c r="B2" s="2" t="s">
        <v>152</v>
      </c>
      <c r="C2" s="2" t="s">
        <v>153</v>
      </c>
      <c r="D2" s="2" t="s">
        <v>154</v>
      </c>
      <c r="E2" s="2" t="s">
        <v>155</v>
      </c>
      <c r="F2" s="2" t="s">
        <v>156</v>
      </c>
      <c r="G2" s="2" t="s">
        <v>142</v>
      </c>
      <c r="H2" s="2" t="s">
        <v>143</v>
      </c>
      <c r="I2" s="2" t="s">
        <v>144</v>
      </c>
      <c r="J2" s="2" t="s">
        <v>144</v>
      </c>
      <c r="K2" s="2" t="s">
        <v>157</v>
      </c>
      <c r="L2" s="2" t="s">
        <v>145</v>
      </c>
      <c r="M2" s="2" t="s">
        <v>145</v>
      </c>
      <c r="N2" s="2" t="s">
        <v>145</v>
      </c>
      <c r="O2" s="2" t="s">
        <v>146</v>
      </c>
      <c r="P2" s="2" t="s">
        <v>146</v>
      </c>
      <c r="Q2" s="2" t="s">
        <v>158</v>
      </c>
      <c r="R2" s="2" t="s">
        <v>159</v>
      </c>
      <c r="S2" s="2" t="s">
        <v>160</v>
      </c>
      <c r="T2" s="2" t="s">
        <v>161</v>
      </c>
      <c r="U2" s="2" t="s">
        <v>162</v>
      </c>
      <c r="V2" s="2" t="s">
        <v>163</v>
      </c>
      <c r="W2" s="2" t="s">
        <v>158</v>
      </c>
      <c r="X2" s="2" t="s">
        <v>164</v>
      </c>
      <c r="Y2" s="2" t="s">
        <v>160</v>
      </c>
      <c r="Z2" s="2" t="s">
        <v>161</v>
      </c>
      <c r="AA2" s="2" t="s">
        <v>162</v>
      </c>
      <c r="AB2" s="2" t="s">
        <v>163</v>
      </c>
      <c r="AC2" s="2" t="s">
        <v>158</v>
      </c>
      <c r="AD2" s="2" t="s">
        <v>164</v>
      </c>
      <c r="AE2" s="2" t="s">
        <v>148</v>
      </c>
      <c r="AF2" s="2" t="s">
        <v>144</v>
      </c>
      <c r="AG2" s="2" t="s">
        <v>165</v>
      </c>
      <c r="AH2" s="2">
        <v>1999</v>
      </c>
      <c r="AI2" s="2" t="s">
        <v>166</v>
      </c>
      <c r="AJ2" s="2" t="s">
        <v>167</v>
      </c>
      <c r="AK2" s="2">
        <v>1135</v>
      </c>
      <c r="AL2" s="2">
        <v>1650</v>
      </c>
      <c r="AM2" s="2">
        <v>68.79</v>
      </c>
      <c r="BF2" s="2" t="s">
        <v>149</v>
      </c>
      <c r="BG2" s="2" t="s">
        <v>144</v>
      </c>
      <c r="BH2" s="2" t="s">
        <v>168</v>
      </c>
      <c r="BI2" s="2">
        <v>2001</v>
      </c>
      <c r="BJ2" s="2" t="s">
        <v>169</v>
      </c>
      <c r="BK2" s="2" t="s">
        <v>167</v>
      </c>
      <c r="BL2" s="2">
        <v>89.66</v>
      </c>
      <c r="BM2" s="2">
        <v>100</v>
      </c>
      <c r="BN2" s="2">
        <v>89.66</v>
      </c>
      <c r="BO2" s="2" t="s">
        <v>151</v>
      </c>
      <c r="BP2" s="2" t="s">
        <v>144</v>
      </c>
      <c r="BQ2" s="2" t="s">
        <v>170</v>
      </c>
      <c r="BR2" s="2">
        <v>2013</v>
      </c>
      <c r="BS2" s="2" t="s">
        <v>171</v>
      </c>
      <c r="BT2" s="2" t="s">
        <v>172</v>
      </c>
      <c r="BU2" s="2">
        <v>865</v>
      </c>
      <c r="BV2" s="2">
        <v>1200</v>
      </c>
      <c r="BW2" s="2">
        <v>72.08</v>
      </c>
      <c r="CY2" s="2" t="s">
        <v>173</v>
      </c>
      <c r="CZ2" s="2" t="s">
        <v>144</v>
      </c>
      <c r="DA2" s="2" t="s">
        <v>174</v>
      </c>
      <c r="DB2" s="2">
        <v>2007</v>
      </c>
      <c r="DC2" s="2" t="s">
        <v>169</v>
      </c>
      <c r="DD2" s="2" t="s">
        <v>175</v>
      </c>
      <c r="DE2" s="2">
        <v>332</v>
      </c>
      <c r="DF2" s="2">
        <v>500</v>
      </c>
      <c r="DG2" s="2">
        <v>66.4</v>
      </c>
      <c r="FH2" s="5">
        <f aca="true" t="shared" si="0" ref="FH2:FH10">_xlfn.IFERROR(ROUND((AK2/AL2*20),4),0)</f>
        <v>13.7576</v>
      </c>
      <c r="FI2" s="5">
        <f aca="true" t="shared" si="1" ref="FI2:FI10">_xlfn.IFERROR(ROUND((BL2/BM2*50),4),0)</f>
        <v>44.83</v>
      </c>
      <c r="FJ2" s="5">
        <f aca="true" t="shared" si="2" ref="FJ2:FJ10">_xlfn.IFERROR(ROUND((BU2/BV2*20),4),0)</f>
        <v>14.4167</v>
      </c>
      <c r="FK2" s="5">
        <f aca="true" t="shared" si="3" ref="FK2:FK10">_xlfn.IFERROR(ROUND((DE2/DF2*5),4),0)</f>
        <v>3.32</v>
      </c>
      <c r="FL2" s="5">
        <f>DQ2</f>
        <v>0</v>
      </c>
      <c r="FM2" s="5">
        <f aca="true" t="shared" si="4" ref="FM2:FM10">FH2+FI2+FJ2+FK2+FL2</f>
        <v>76.3243</v>
      </c>
    </row>
    <row r="3" spans="1:169" ht="15">
      <c r="A3" s="2">
        <v>2</v>
      </c>
      <c r="B3" s="2" t="s">
        <v>312</v>
      </c>
      <c r="C3" s="2" t="s">
        <v>313</v>
      </c>
      <c r="D3" s="2" t="s">
        <v>314</v>
      </c>
      <c r="E3" s="2" t="s">
        <v>315</v>
      </c>
      <c r="F3" s="2" t="s">
        <v>316</v>
      </c>
      <c r="G3" s="2" t="s">
        <v>142</v>
      </c>
      <c r="H3" s="2" t="s">
        <v>181</v>
      </c>
      <c r="I3" s="2" t="s">
        <v>144</v>
      </c>
      <c r="J3" s="2" t="s">
        <v>144</v>
      </c>
      <c r="K3" s="2" t="s">
        <v>157</v>
      </c>
      <c r="L3" s="2" t="s">
        <v>145</v>
      </c>
      <c r="M3" s="2" t="s">
        <v>145</v>
      </c>
      <c r="N3" s="2" t="s">
        <v>145</v>
      </c>
      <c r="O3" s="2" t="s">
        <v>144</v>
      </c>
      <c r="P3" s="2" t="s">
        <v>144</v>
      </c>
      <c r="Q3" s="2" t="s">
        <v>317</v>
      </c>
      <c r="R3" s="2" t="s">
        <v>318</v>
      </c>
      <c r="S3" s="2" t="s">
        <v>319</v>
      </c>
      <c r="T3" s="2" t="s">
        <v>186</v>
      </c>
      <c r="U3" s="2" t="s">
        <v>185</v>
      </c>
      <c r="V3" s="2" t="s">
        <v>187</v>
      </c>
      <c r="W3" s="2" t="s">
        <v>320</v>
      </c>
      <c r="X3" s="2" t="s">
        <v>321</v>
      </c>
      <c r="Y3" s="2" t="s">
        <v>319</v>
      </c>
      <c r="Z3" s="2" t="s">
        <v>186</v>
      </c>
      <c r="AA3" s="2" t="s">
        <v>185</v>
      </c>
      <c r="AB3" s="2" t="s">
        <v>187</v>
      </c>
      <c r="AC3" s="2" t="s">
        <v>320</v>
      </c>
      <c r="AD3" s="2" t="s">
        <v>321</v>
      </c>
      <c r="AE3" s="2" t="s">
        <v>148</v>
      </c>
      <c r="AF3" s="2" t="s">
        <v>144</v>
      </c>
      <c r="AG3" s="2" t="s">
        <v>322</v>
      </c>
      <c r="AH3" s="2">
        <v>2002</v>
      </c>
      <c r="AI3" s="2" t="s">
        <v>323</v>
      </c>
      <c r="AJ3" s="2" t="s">
        <v>198</v>
      </c>
      <c r="AK3" s="2">
        <v>1616</v>
      </c>
      <c r="AL3" s="2">
        <v>2000</v>
      </c>
      <c r="AM3" s="2">
        <v>80.8</v>
      </c>
      <c r="BF3" s="2" t="s">
        <v>149</v>
      </c>
      <c r="BG3" s="2" t="s">
        <v>144</v>
      </c>
      <c r="BH3" s="2" t="s">
        <v>324</v>
      </c>
      <c r="BI3" s="2">
        <v>2004</v>
      </c>
      <c r="BJ3" s="2" t="s">
        <v>325</v>
      </c>
      <c r="BK3" s="2" t="s">
        <v>198</v>
      </c>
      <c r="BL3" s="2">
        <v>581</v>
      </c>
      <c r="BM3" s="2">
        <v>800</v>
      </c>
      <c r="BN3" s="2">
        <v>72.62</v>
      </c>
      <c r="BO3" s="2" t="s">
        <v>151</v>
      </c>
      <c r="BP3" s="2" t="s">
        <v>144</v>
      </c>
      <c r="BQ3" s="2" t="s">
        <v>326</v>
      </c>
      <c r="BR3" s="2">
        <v>2006</v>
      </c>
      <c r="BS3" s="2" t="s">
        <v>327</v>
      </c>
      <c r="BT3" s="2" t="s">
        <v>172</v>
      </c>
      <c r="BU3" s="2">
        <v>895</v>
      </c>
      <c r="BV3" s="2">
        <v>1200</v>
      </c>
      <c r="BW3" s="2">
        <v>74.58</v>
      </c>
      <c r="CY3" s="2" t="s">
        <v>173</v>
      </c>
      <c r="CZ3" s="2" t="s">
        <v>144</v>
      </c>
      <c r="DA3" s="2" t="s">
        <v>328</v>
      </c>
      <c r="DB3" s="2">
        <v>2007</v>
      </c>
      <c r="DC3" s="2" t="s">
        <v>329</v>
      </c>
      <c r="DD3" s="2" t="s">
        <v>330</v>
      </c>
      <c r="DE3" s="2">
        <v>261</v>
      </c>
      <c r="DF3" s="2">
        <v>400</v>
      </c>
      <c r="DG3" s="2">
        <v>65.25</v>
      </c>
      <c r="DQ3" s="2" t="s">
        <v>199</v>
      </c>
      <c r="DR3" s="2" t="s">
        <v>331</v>
      </c>
      <c r="DS3" s="2">
        <v>2013</v>
      </c>
      <c r="DT3" s="2" t="s">
        <v>169</v>
      </c>
      <c r="DU3" s="2" t="s">
        <v>332</v>
      </c>
      <c r="EV3" s="2" t="s">
        <v>13</v>
      </c>
      <c r="EW3" s="2" t="s">
        <v>333</v>
      </c>
      <c r="EX3" s="2" t="s">
        <v>334</v>
      </c>
      <c r="EY3" s="2" t="s">
        <v>335</v>
      </c>
      <c r="EZ3" s="2" t="s">
        <v>336</v>
      </c>
      <c r="FA3" s="2" t="s">
        <v>337</v>
      </c>
      <c r="FB3" s="2" t="s">
        <v>14</v>
      </c>
      <c r="FC3" s="2" t="s">
        <v>338</v>
      </c>
      <c r="FD3" s="2" t="s">
        <v>264</v>
      </c>
      <c r="FE3" s="2">
        <v>6</v>
      </c>
      <c r="FF3" s="2">
        <v>9</v>
      </c>
      <c r="FG3" s="2">
        <v>6</v>
      </c>
      <c r="FH3" s="5">
        <f t="shared" si="0"/>
        <v>16.16</v>
      </c>
      <c r="FI3" s="5">
        <f t="shared" si="1"/>
        <v>36.3125</v>
      </c>
      <c r="FJ3" s="5">
        <f t="shared" si="2"/>
        <v>14.9167</v>
      </c>
      <c r="FK3" s="5">
        <f t="shared" si="3"/>
        <v>3.2625</v>
      </c>
      <c r="FL3" s="5">
        <v>5</v>
      </c>
      <c r="FM3" s="5">
        <f t="shared" si="4"/>
        <v>75.6517</v>
      </c>
    </row>
    <row r="4" spans="1:169" ht="15">
      <c r="A4" s="2">
        <v>3</v>
      </c>
      <c r="B4" s="2" t="s">
        <v>250</v>
      </c>
      <c r="C4" s="2" t="s">
        <v>251</v>
      </c>
      <c r="D4" s="2" t="s">
        <v>232</v>
      </c>
      <c r="E4" s="2" t="s">
        <v>252</v>
      </c>
      <c r="F4" s="2" t="s">
        <v>253</v>
      </c>
      <c r="G4" s="2" t="s">
        <v>176</v>
      </c>
      <c r="H4" s="2" t="s">
        <v>181</v>
      </c>
      <c r="I4" s="2" t="s">
        <v>144</v>
      </c>
      <c r="J4" s="2" t="s">
        <v>144</v>
      </c>
      <c r="K4" s="2" t="s">
        <v>157</v>
      </c>
      <c r="L4" s="2" t="s">
        <v>145</v>
      </c>
      <c r="M4" s="2" t="s">
        <v>145</v>
      </c>
      <c r="N4" s="2" t="s">
        <v>145</v>
      </c>
      <c r="O4" s="2" t="s">
        <v>146</v>
      </c>
      <c r="P4" s="2" t="s">
        <v>146</v>
      </c>
      <c r="Q4" s="2" t="s">
        <v>254</v>
      </c>
      <c r="R4" s="2" t="s">
        <v>255</v>
      </c>
      <c r="S4" s="2" t="s">
        <v>256</v>
      </c>
      <c r="T4" s="2" t="s">
        <v>257</v>
      </c>
      <c r="U4" s="2" t="s">
        <v>248</v>
      </c>
      <c r="V4" s="2" t="s">
        <v>258</v>
      </c>
      <c r="W4" s="2" t="s">
        <v>254</v>
      </c>
      <c r="X4" s="2" t="s">
        <v>259</v>
      </c>
      <c r="Y4" s="2" t="s">
        <v>256</v>
      </c>
      <c r="Z4" s="2" t="s">
        <v>257</v>
      </c>
      <c r="AA4" s="2" t="s">
        <v>248</v>
      </c>
      <c r="AB4" s="2" t="s">
        <v>258</v>
      </c>
      <c r="AC4" s="2" t="s">
        <v>254</v>
      </c>
      <c r="AD4" s="2" t="s">
        <v>259</v>
      </c>
      <c r="AE4" s="2" t="s">
        <v>148</v>
      </c>
      <c r="AF4" s="2" t="s">
        <v>144</v>
      </c>
      <c r="AG4" s="2" t="s">
        <v>260</v>
      </c>
      <c r="AH4" s="2">
        <v>2010</v>
      </c>
      <c r="AI4" s="2" t="s">
        <v>169</v>
      </c>
      <c r="AJ4" s="2" t="s">
        <v>172</v>
      </c>
      <c r="AK4" s="2">
        <v>2125</v>
      </c>
      <c r="AL4" s="2">
        <v>2700</v>
      </c>
      <c r="AM4" s="2">
        <v>78.7</v>
      </c>
      <c r="BF4" s="2" t="s">
        <v>149</v>
      </c>
      <c r="BG4" s="2" t="s">
        <v>144</v>
      </c>
      <c r="BH4" s="2" t="s">
        <v>261</v>
      </c>
      <c r="BI4" s="2">
        <v>2013</v>
      </c>
      <c r="BJ4" s="2" t="s">
        <v>262</v>
      </c>
      <c r="BK4" s="2" t="s">
        <v>172</v>
      </c>
      <c r="BL4" s="2">
        <v>1718</v>
      </c>
      <c r="BM4" s="2">
        <v>2000</v>
      </c>
      <c r="BN4" s="2">
        <v>85.9</v>
      </c>
      <c r="BO4" s="2" t="s">
        <v>151</v>
      </c>
      <c r="BP4" s="2" t="s">
        <v>144</v>
      </c>
      <c r="BQ4" s="2" t="s">
        <v>263</v>
      </c>
      <c r="BR4" s="2">
        <v>2011</v>
      </c>
      <c r="BS4" s="2" t="s">
        <v>169</v>
      </c>
      <c r="BT4" s="2" t="s">
        <v>172</v>
      </c>
      <c r="BU4" s="2">
        <v>1000</v>
      </c>
      <c r="BV4" s="2">
        <v>1200</v>
      </c>
      <c r="BW4" s="2">
        <v>83.33</v>
      </c>
      <c r="FH4" s="5">
        <f t="shared" si="0"/>
        <v>15.7407</v>
      </c>
      <c r="FI4" s="5">
        <f t="shared" si="1"/>
        <v>42.95</v>
      </c>
      <c r="FJ4" s="5">
        <f t="shared" si="2"/>
        <v>16.6667</v>
      </c>
      <c r="FK4" s="5">
        <f t="shared" si="3"/>
        <v>0</v>
      </c>
      <c r="FL4" s="5">
        <f aca="true" t="shared" si="5" ref="FL4:FL10">DQ4</f>
        <v>0</v>
      </c>
      <c r="FM4" s="5">
        <f t="shared" si="4"/>
        <v>75.35740000000001</v>
      </c>
    </row>
    <row r="5" spans="1:169" ht="15">
      <c r="A5" s="2">
        <v>4</v>
      </c>
      <c r="B5" s="2" t="s">
        <v>266</v>
      </c>
      <c r="C5" s="2" t="s">
        <v>252</v>
      </c>
      <c r="D5" s="2" t="s">
        <v>267</v>
      </c>
      <c r="E5" s="2" t="s">
        <v>268</v>
      </c>
      <c r="F5" s="2" t="s">
        <v>269</v>
      </c>
      <c r="G5" s="2" t="s">
        <v>176</v>
      </c>
      <c r="H5" s="2" t="s">
        <v>181</v>
      </c>
      <c r="I5" s="2" t="s">
        <v>144</v>
      </c>
      <c r="J5" s="2" t="s">
        <v>144</v>
      </c>
      <c r="K5" s="2" t="s">
        <v>157</v>
      </c>
      <c r="L5" s="2" t="s">
        <v>145</v>
      </c>
      <c r="M5" s="2" t="s">
        <v>145</v>
      </c>
      <c r="N5" s="2" t="s">
        <v>145</v>
      </c>
      <c r="O5" s="2" t="s">
        <v>146</v>
      </c>
      <c r="P5" s="2" t="s">
        <v>146</v>
      </c>
      <c r="Q5" s="2" t="s">
        <v>270</v>
      </c>
      <c r="R5" s="2" t="s">
        <v>271</v>
      </c>
      <c r="S5" s="2" t="s">
        <v>272</v>
      </c>
      <c r="T5" s="2" t="s">
        <v>147</v>
      </c>
      <c r="U5" s="2" t="s">
        <v>147</v>
      </c>
      <c r="V5" s="2" t="s">
        <v>249</v>
      </c>
      <c r="W5" s="2" t="s">
        <v>273</v>
      </c>
      <c r="X5" s="2" t="s">
        <v>274</v>
      </c>
      <c r="Y5" s="2" t="s">
        <v>272</v>
      </c>
      <c r="Z5" s="2" t="s">
        <v>147</v>
      </c>
      <c r="AA5" s="2" t="s">
        <v>147</v>
      </c>
      <c r="AB5" s="2" t="s">
        <v>249</v>
      </c>
      <c r="AC5" s="2" t="s">
        <v>273</v>
      </c>
      <c r="AD5" s="2" t="s">
        <v>274</v>
      </c>
      <c r="AE5" s="2" t="s">
        <v>148</v>
      </c>
      <c r="AF5" s="2" t="s">
        <v>144</v>
      </c>
      <c r="AG5" s="2" t="s">
        <v>275</v>
      </c>
      <c r="AH5" s="2">
        <v>2010</v>
      </c>
      <c r="AI5" s="2" t="s">
        <v>276</v>
      </c>
      <c r="AJ5" s="2" t="s">
        <v>196</v>
      </c>
      <c r="AK5" s="2">
        <v>1927</v>
      </c>
      <c r="AL5" s="2">
        <v>2700</v>
      </c>
      <c r="AM5" s="2">
        <v>71.37</v>
      </c>
      <c r="BF5" s="2" t="s">
        <v>149</v>
      </c>
      <c r="BG5" s="2" t="s">
        <v>144</v>
      </c>
      <c r="BH5" s="2" t="s">
        <v>277</v>
      </c>
      <c r="BI5" s="2">
        <v>2012</v>
      </c>
      <c r="BJ5" s="2" t="s">
        <v>278</v>
      </c>
      <c r="BK5" s="2" t="s">
        <v>279</v>
      </c>
      <c r="BL5" s="2">
        <v>897</v>
      </c>
      <c r="BM5" s="2">
        <v>1000</v>
      </c>
      <c r="BN5" s="2">
        <v>89.7</v>
      </c>
      <c r="BO5" s="2" t="s">
        <v>151</v>
      </c>
      <c r="BP5" s="2" t="s">
        <v>144</v>
      </c>
      <c r="BQ5" s="2" t="s">
        <v>280</v>
      </c>
      <c r="BR5" s="2">
        <v>2013</v>
      </c>
      <c r="BS5" s="2" t="s">
        <v>180</v>
      </c>
      <c r="BT5" s="2" t="s">
        <v>196</v>
      </c>
      <c r="BU5" s="2">
        <v>965</v>
      </c>
      <c r="BV5" s="2">
        <v>1200</v>
      </c>
      <c r="BW5" s="2">
        <v>80.42</v>
      </c>
      <c r="FH5" s="5">
        <f t="shared" si="0"/>
        <v>14.2741</v>
      </c>
      <c r="FI5" s="5">
        <f t="shared" si="1"/>
        <v>44.85</v>
      </c>
      <c r="FJ5" s="5">
        <f t="shared" si="2"/>
        <v>16.0833</v>
      </c>
      <c r="FK5" s="5">
        <f t="shared" si="3"/>
        <v>0</v>
      </c>
      <c r="FL5" s="5">
        <f t="shared" si="5"/>
        <v>0</v>
      </c>
      <c r="FM5" s="5">
        <f t="shared" si="4"/>
        <v>75.2074</v>
      </c>
    </row>
    <row r="6" spans="1:169" ht="15">
      <c r="A6" s="2">
        <v>5</v>
      </c>
      <c r="B6" s="2" t="s">
        <v>219</v>
      </c>
      <c r="C6" s="2" t="s">
        <v>220</v>
      </c>
      <c r="D6" s="2" t="s">
        <v>188</v>
      </c>
      <c r="E6" s="2" t="s">
        <v>221</v>
      </c>
      <c r="F6" s="2" t="s">
        <v>222</v>
      </c>
      <c r="G6" s="2" t="s">
        <v>176</v>
      </c>
      <c r="H6" s="2" t="s">
        <v>181</v>
      </c>
      <c r="I6" s="2" t="s">
        <v>144</v>
      </c>
      <c r="J6" s="2" t="s">
        <v>144</v>
      </c>
      <c r="K6" s="2" t="s">
        <v>157</v>
      </c>
      <c r="L6" s="2" t="s">
        <v>145</v>
      </c>
      <c r="M6" s="2" t="s">
        <v>145</v>
      </c>
      <c r="N6" s="2" t="s">
        <v>145</v>
      </c>
      <c r="O6" s="2" t="s">
        <v>146</v>
      </c>
      <c r="P6" s="2" t="s">
        <v>146</v>
      </c>
      <c r="Q6" s="2" t="s">
        <v>223</v>
      </c>
      <c r="R6" s="2" t="s">
        <v>224</v>
      </c>
      <c r="S6" s="2" t="s">
        <v>225</v>
      </c>
      <c r="T6" s="2" t="s">
        <v>177</v>
      </c>
      <c r="U6" s="2" t="s">
        <v>177</v>
      </c>
      <c r="V6" s="2" t="s">
        <v>178</v>
      </c>
      <c r="W6" s="2" t="s">
        <v>223</v>
      </c>
      <c r="X6" s="2" t="s">
        <v>226</v>
      </c>
      <c r="Y6" s="2" t="s">
        <v>225</v>
      </c>
      <c r="Z6" s="2" t="s">
        <v>177</v>
      </c>
      <c r="AA6" s="2" t="s">
        <v>177</v>
      </c>
      <c r="AB6" s="2" t="s">
        <v>178</v>
      </c>
      <c r="AC6" s="2" t="s">
        <v>223</v>
      </c>
      <c r="AD6" s="2" t="s">
        <v>226</v>
      </c>
      <c r="AE6" s="2" t="s">
        <v>148</v>
      </c>
      <c r="AF6" s="2" t="s">
        <v>144</v>
      </c>
      <c r="AG6" s="2" t="s">
        <v>227</v>
      </c>
      <c r="AH6" s="2">
        <v>2010</v>
      </c>
      <c r="AI6" s="2" t="s">
        <v>228</v>
      </c>
      <c r="AJ6" s="2" t="s">
        <v>179</v>
      </c>
      <c r="AK6" s="2">
        <v>2120</v>
      </c>
      <c r="AL6" s="2">
        <v>2700</v>
      </c>
      <c r="AM6" s="2">
        <v>78.52</v>
      </c>
      <c r="BF6" s="2" t="s">
        <v>149</v>
      </c>
      <c r="BG6" s="2" t="s">
        <v>144</v>
      </c>
      <c r="BH6" s="2" t="s">
        <v>229</v>
      </c>
      <c r="BI6" s="2">
        <v>2013</v>
      </c>
      <c r="BJ6" s="2" t="s">
        <v>169</v>
      </c>
      <c r="BK6" s="2" t="s">
        <v>179</v>
      </c>
      <c r="BL6" s="2">
        <v>1760</v>
      </c>
      <c r="BM6" s="2">
        <v>2000</v>
      </c>
      <c r="BN6" s="2">
        <v>88</v>
      </c>
      <c r="BO6" s="2" t="s">
        <v>151</v>
      </c>
      <c r="BP6" s="2" t="s">
        <v>144</v>
      </c>
      <c r="BQ6" s="2" t="s">
        <v>230</v>
      </c>
      <c r="BR6" s="2">
        <v>2011</v>
      </c>
      <c r="BS6" s="2" t="s">
        <v>231</v>
      </c>
      <c r="BT6" s="2" t="s">
        <v>179</v>
      </c>
      <c r="BU6" s="2">
        <v>929</v>
      </c>
      <c r="BV6" s="2">
        <v>1200</v>
      </c>
      <c r="BW6" s="2">
        <v>77.42</v>
      </c>
      <c r="FH6" s="5">
        <f t="shared" si="0"/>
        <v>15.7037</v>
      </c>
      <c r="FI6" s="5">
        <f t="shared" si="1"/>
        <v>44</v>
      </c>
      <c r="FJ6" s="5">
        <f t="shared" si="2"/>
        <v>15.4833</v>
      </c>
      <c r="FK6" s="5">
        <f t="shared" si="3"/>
        <v>0</v>
      </c>
      <c r="FL6" s="5">
        <f t="shared" si="5"/>
        <v>0</v>
      </c>
      <c r="FM6" s="5">
        <f t="shared" si="4"/>
        <v>75.187</v>
      </c>
    </row>
    <row r="7" spans="1:169" ht="15">
      <c r="A7" s="2">
        <v>6</v>
      </c>
      <c r="B7" s="2" t="s">
        <v>377</v>
      </c>
      <c r="C7" s="2" t="s">
        <v>378</v>
      </c>
      <c r="D7" s="2" t="s">
        <v>379</v>
      </c>
      <c r="E7" s="2" t="s">
        <v>191</v>
      </c>
      <c r="F7" s="2" t="s">
        <v>380</v>
      </c>
      <c r="G7" s="2" t="s">
        <v>176</v>
      </c>
      <c r="H7" s="2" t="s">
        <v>181</v>
      </c>
      <c r="I7" s="2" t="s">
        <v>144</v>
      </c>
      <c r="J7" s="2" t="s">
        <v>144</v>
      </c>
      <c r="K7" s="2" t="s">
        <v>157</v>
      </c>
      <c r="L7" s="2" t="s">
        <v>145</v>
      </c>
      <c r="M7" s="2" t="s">
        <v>145</v>
      </c>
      <c r="N7" s="2" t="s">
        <v>145</v>
      </c>
      <c r="O7" s="2" t="s">
        <v>146</v>
      </c>
      <c r="P7" s="2" t="s">
        <v>146</v>
      </c>
      <c r="Q7" s="2" t="s">
        <v>381</v>
      </c>
      <c r="R7" s="2" t="s">
        <v>382</v>
      </c>
      <c r="S7" s="2" t="s">
        <v>383</v>
      </c>
      <c r="T7" s="2" t="s">
        <v>339</v>
      </c>
      <c r="U7" s="2" t="s">
        <v>217</v>
      </c>
      <c r="V7" s="2" t="s">
        <v>340</v>
      </c>
      <c r="W7" s="2" t="s">
        <v>381</v>
      </c>
      <c r="X7" s="2" t="s">
        <v>382</v>
      </c>
      <c r="Y7" s="2" t="s">
        <v>383</v>
      </c>
      <c r="Z7" s="2" t="s">
        <v>339</v>
      </c>
      <c r="AA7" s="2" t="s">
        <v>217</v>
      </c>
      <c r="AB7" s="2" t="s">
        <v>340</v>
      </c>
      <c r="AC7" s="2" t="s">
        <v>381</v>
      </c>
      <c r="AD7" s="2" t="s">
        <v>382</v>
      </c>
      <c r="AE7" s="2" t="s">
        <v>148</v>
      </c>
      <c r="AF7" s="2" t="s">
        <v>144</v>
      </c>
      <c r="AG7" s="2" t="s">
        <v>384</v>
      </c>
      <c r="AH7" s="2">
        <v>2010</v>
      </c>
      <c r="AI7" s="2" t="s">
        <v>385</v>
      </c>
      <c r="AJ7" s="2" t="s">
        <v>281</v>
      </c>
      <c r="AK7" s="2">
        <v>2006</v>
      </c>
      <c r="AL7" s="2">
        <v>2700</v>
      </c>
      <c r="AM7" s="2">
        <v>74.3</v>
      </c>
      <c r="BF7" s="2" t="s">
        <v>149</v>
      </c>
      <c r="BG7" s="2" t="s">
        <v>144</v>
      </c>
      <c r="BH7" s="2" t="s">
        <v>386</v>
      </c>
      <c r="BI7" s="2">
        <v>2013</v>
      </c>
      <c r="BJ7" s="2" t="s">
        <v>183</v>
      </c>
      <c r="BK7" s="2" t="s">
        <v>281</v>
      </c>
      <c r="BL7" s="2">
        <v>1781</v>
      </c>
      <c r="BM7" s="2">
        <v>2000</v>
      </c>
      <c r="BN7" s="2">
        <v>89.05</v>
      </c>
      <c r="BO7" s="2" t="s">
        <v>151</v>
      </c>
      <c r="BP7" s="2" t="s">
        <v>144</v>
      </c>
      <c r="BQ7" s="2" t="s">
        <v>387</v>
      </c>
      <c r="BR7" s="2">
        <v>2011</v>
      </c>
      <c r="BS7" s="2" t="s">
        <v>388</v>
      </c>
      <c r="BT7" s="2" t="s">
        <v>281</v>
      </c>
      <c r="BU7" s="2">
        <v>937</v>
      </c>
      <c r="BV7" s="2">
        <v>1200</v>
      </c>
      <c r="BW7" s="2">
        <v>78.08</v>
      </c>
      <c r="FH7" s="5">
        <f t="shared" si="0"/>
        <v>14.8593</v>
      </c>
      <c r="FI7" s="5">
        <f t="shared" si="1"/>
        <v>44.525</v>
      </c>
      <c r="FJ7" s="5">
        <f t="shared" si="2"/>
        <v>15.6167</v>
      </c>
      <c r="FK7" s="5">
        <f t="shared" si="3"/>
        <v>0</v>
      </c>
      <c r="FL7" s="5">
        <f t="shared" si="5"/>
        <v>0</v>
      </c>
      <c r="FM7" s="5">
        <f t="shared" si="4"/>
        <v>75.00099999999999</v>
      </c>
    </row>
    <row r="8" spans="1:169" ht="15">
      <c r="A8" s="2">
        <v>7</v>
      </c>
      <c r="B8" s="2" t="s">
        <v>283</v>
      </c>
      <c r="C8" s="2" t="s">
        <v>284</v>
      </c>
      <c r="D8" s="2" t="s">
        <v>285</v>
      </c>
      <c r="E8" s="2" t="s">
        <v>286</v>
      </c>
      <c r="F8" s="2" t="s">
        <v>287</v>
      </c>
      <c r="G8" s="2" t="s">
        <v>176</v>
      </c>
      <c r="H8" s="2" t="s">
        <v>181</v>
      </c>
      <c r="I8" s="2" t="s">
        <v>144</v>
      </c>
      <c r="J8" s="2" t="s">
        <v>144</v>
      </c>
      <c r="K8" s="2" t="s">
        <v>157</v>
      </c>
      <c r="L8" s="2" t="s">
        <v>145</v>
      </c>
      <c r="M8" s="2" t="s">
        <v>145</v>
      </c>
      <c r="N8" s="2" t="s">
        <v>145</v>
      </c>
      <c r="O8" s="2" t="s">
        <v>146</v>
      </c>
      <c r="P8" s="2" t="s">
        <v>146</v>
      </c>
      <c r="Q8" s="2" t="s">
        <v>288</v>
      </c>
      <c r="R8" s="2" t="s">
        <v>289</v>
      </c>
      <c r="S8" s="2" t="s">
        <v>290</v>
      </c>
      <c r="T8" s="2" t="s">
        <v>177</v>
      </c>
      <c r="U8" s="2" t="s">
        <v>177</v>
      </c>
      <c r="V8" s="2" t="s">
        <v>178</v>
      </c>
      <c r="W8" s="2" t="s">
        <v>288</v>
      </c>
      <c r="X8" s="2" t="s">
        <v>291</v>
      </c>
      <c r="Y8" s="2" t="s">
        <v>290</v>
      </c>
      <c r="Z8" s="2" t="s">
        <v>177</v>
      </c>
      <c r="AA8" s="2" t="s">
        <v>177</v>
      </c>
      <c r="AB8" s="2" t="s">
        <v>178</v>
      </c>
      <c r="AC8" s="2" t="s">
        <v>288</v>
      </c>
      <c r="AD8" s="2" t="s">
        <v>291</v>
      </c>
      <c r="AE8" s="2" t="s">
        <v>148</v>
      </c>
      <c r="AF8" s="2" t="s">
        <v>144</v>
      </c>
      <c r="AG8" s="2" t="s">
        <v>292</v>
      </c>
      <c r="AH8" s="2">
        <v>2009</v>
      </c>
      <c r="AI8" s="2" t="s">
        <v>293</v>
      </c>
      <c r="AJ8" s="2" t="s">
        <v>294</v>
      </c>
      <c r="AK8" s="2">
        <v>2535</v>
      </c>
      <c r="AL8" s="2">
        <v>3000</v>
      </c>
      <c r="AM8" s="2">
        <v>84.5</v>
      </c>
      <c r="BF8" s="2" t="s">
        <v>149</v>
      </c>
      <c r="BG8" s="2" t="s">
        <v>144</v>
      </c>
      <c r="BH8" s="2" t="s">
        <v>295</v>
      </c>
      <c r="BI8" s="2">
        <v>2011</v>
      </c>
      <c r="BJ8" s="2" t="s">
        <v>169</v>
      </c>
      <c r="BK8" s="2" t="s">
        <v>294</v>
      </c>
      <c r="BL8" s="2">
        <v>1687</v>
      </c>
      <c r="BM8" s="2">
        <v>2000</v>
      </c>
      <c r="BN8" s="2">
        <v>84.35</v>
      </c>
      <c r="BO8" s="2" t="s">
        <v>151</v>
      </c>
      <c r="BP8" s="2" t="s">
        <v>144</v>
      </c>
      <c r="BQ8" s="2" t="s">
        <v>296</v>
      </c>
      <c r="BR8" s="2">
        <v>2012</v>
      </c>
      <c r="BS8" s="2" t="s">
        <v>218</v>
      </c>
      <c r="BT8" s="2" t="s">
        <v>294</v>
      </c>
      <c r="BU8" s="2">
        <v>949</v>
      </c>
      <c r="BV8" s="2">
        <v>1200</v>
      </c>
      <c r="BW8" s="2">
        <v>79.08</v>
      </c>
      <c r="FH8" s="5">
        <f t="shared" si="0"/>
        <v>16.9</v>
      </c>
      <c r="FI8" s="5">
        <f t="shared" si="1"/>
        <v>42.175</v>
      </c>
      <c r="FJ8" s="5">
        <f t="shared" si="2"/>
        <v>15.8167</v>
      </c>
      <c r="FK8" s="5">
        <f t="shared" si="3"/>
        <v>0</v>
      </c>
      <c r="FL8" s="5">
        <f t="shared" si="5"/>
        <v>0</v>
      </c>
      <c r="FM8" s="5">
        <f t="shared" si="4"/>
        <v>74.8917</v>
      </c>
    </row>
    <row r="9" spans="1:169" ht="15">
      <c r="A9" s="2">
        <v>8</v>
      </c>
      <c r="B9" s="2" t="s">
        <v>200</v>
      </c>
      <c r="C9" s="2" t="s">
        <v>201</v>
      </c>
      <c r="D9" s="2" t="s">
        <v>202</v>
      </c>
      <c r="E9" s="2" t="s">
        <v>203</v>
      </c>
      <c r="F9" s="2" t="s">
        <v>204</v>
      </c>
      <c r="G9" s="2" t="s">
        <v>176</v>
      </c>
      <c r="H9" s="2" t="s">
        <v>143</v>
      </c>
      <c r="I9" s="2" t="s">
        <v>144</v>
      </c>
      <c r="J9" s="2" t="s">
        <v>144</v>
      </c>
      <c r="K9" s="2" t="s">
        <v>157</v>
      </c>
      <c r="L9" s="2" t="s">
        <v>145</v>
      </c>
      <c r="M9" s="2" t="s">
        <v>145</v>
      </c>
      <c r="N9" s="2" t="s">
        <v>145</v>
      </c>
      <c r="O9" s="2" t="s">
        <v>146</v>
      </c>
      <c r="P9" s="2" t="s">
        <v>146</v>
      </c>
      <c r="Q9" s="2" t="s">
        <v>205</v>
      </c>
      <c r="R9" s="2" t="s">
        <v>206</v>
      </c>
      <c r="S9" s="2" t="s">
        <v>207</v>
      </c>
      <c r="T9" s="2" t="s">
        <v>177</v>
      </c>
      <c r="U9" s="2" t="s">
        <v>177</v>
      </c>
      <c r="V9" s="2" t="s">
        <v>178</v>
      </c>
      <c r="W9" s="2" t="s">
        <v>208</v>
      </c>
      <c r="X9" s="2" t="s">
        <v>209</v>
      </c>
      <c r="Y9" s="2" t="s">
        <v>207</v>
      </c>
      <c r="Z9" s="2" t="s">
        <v>177</v>
      </c>
      <c r="AA9" s="2" t="s">
        <v>177</v>
      </c>
      <c r="AB9" s="2" t="s">
        <v>178</v>
      </c>
      <c r="AC9" s="2" t="s">
        <v>208</v>
      </c>
      <c r="AD9" s="2" t="s">
        <v>209</v>
      </c>
      <c r="AE9" s="2" t="s">
        <v>148</v>
      </c>
      <c r="AF9" s="2" t="s">
        <v>144</v>
      </c>
      <c r="AG9" s="2" t="s">
        <v>210</v>
      </c>
      <c r="AH9" s="2">
        <v>2007</v>
      </c>
      <c r="AI9" s="2" t="s">
        <v>211</v>
      </c>
      <c r="AJ9" s="2" t="s">
        <v>190</v>
      </c>
      <c r="AK9" s="2">
        <v>1968</v>
      </c>
      <c r="AL9" s="2">
        <v>2700</v>
      </c>
      <c r="AM9" s="2">
        <v>72.89</v>
      </c>
      <c r="BF9" s="2" t="s">
        <v>149</v>
      </c>
      <c r="BG9" s="2" t="s">
        <v>144</v>
      </c>
      <c r="BH9" s="2" t="s">
        <v>212</v>
      </c>
      <c r="BI9" s="2">
        <v>2010</v>
      </c>
      <c r="BJ9" s="2" t="s">
        <v>213</v>
      </c>
      <c r="BK9" s="2" t="s">
        <v>190</v>
      </c>
      <c r="BL9" s="2">
        <v>1626</v>
      </c>
      <c r="BM9" s="2">
        <v>2000</v>
      </c>
      <c r="BN9" s="2">
        <v>81.3</v>
      </c>
      <c r="BO9" s="2" t="s">
        <v>151</v>
      </c>
      <c r="BP9" s="2" t="s">
        <v>144</v>
      </c>
      <c r="BQ9" s="2" t="s">
        <v>214</v>
      </c>
      <c r="BR9" s="2">
        <v>2008</v>
      </c>
      <c r="BS9" s="2" t="s">
        <v>211</v>
      </c>
      <c r="BT9" s="2" t="s">
        <v>190</v>
      </c>
      <c r="BU9" s="2">
        <v>943</v>
      </c>
      <c r="BV9" s="2">
        <v>1200</v>
      </c>
      <c r="BW9" s="2">
        <v>78.58</v>
      </c>
      <c r="CY9" s="2" t="s">
        <v>173</v>
      </c>
      <c r="CZ9" s="2" t="s">
        <v>144</v>
      </c>
      <c r="DA9" s="2" t="s">
        <v>215</v>
      </c>
      <c r="DB9" s="2">
        <v>2011</v>
      </c>
      <c r="DC9" s="2" t="s">
        <v>213</v>
      </c>
      <c r="DD9" s="2" t="s">
        <v>216</v>
      </c>
      <c r="DE9" s="2">
        <v>289</v>
      </c>
      <c r="DF9" s="2">
        <v>400</v>
      </c>
      <c r="DG9" s="2">
        <v>72.25</v>
      </c>
      <c r="FH9" s="5">
        <f t="shared" si="0"/>
        <v>14.5778</v>
      </c>
      <c r="FI9" s="5">
        <f t="shared" si="1"/>
        <v>40.65</v>
      </c>
      <c r="FJ9" s="5">
        <f t="shared" si="2"/>
        <v>15.7167</v>
      </c>
      <c r="FK9" s="5">
        <f t="shared" si="3"/>
        <v>3.6125</v>
      </c>
      <c r="FL9" s="5">
        <f t="shared" si="5"/>
        <v>0</v>
      </c>
      <c r="FM9" s="5">
        <f t="shared" si="4"/>
        <v>74.557</v>
      </c>
    </row>
    <row r="10" spans="1:169" ht="15">
      <c r="A10" s="2">
        <v>9</v>
      </c>
      <c r="B10" s="2" t="s">
        <v>359</v>
      </c>
      <c r="C10" s="2" t="s">
        <v>360</v>
      </c>
      <c r="D10" s="2" t="s">
        <v>361</v>
      </c>
      <c r="E10" s="2" t="s">
        <v>362</v>
      </c>
      <c r="F10" s="2" t="s">
        <v>363</v>
      </c>
      <c r="G10" s="2" t="s">
        <v>142</v>
      </c>
      <c r="H10" s="2" t="s">
        <v>143</v>
      </c>
      <c r="I10" s="2" t="s">
        <v>144</v>
      </c>
      <c r="J10" s="2" t="s">
        <v>144</v>
      </c>
      <c r="K10" s="2" t="s">
        <v>157</v>
      </c>
      <c r="L10" s="2" t="s">
        <v>145</v>
      </c>
      <c r="M10" s="2" t="s">
        <v>145</v>
      </c>
      <c r="N10" s="2" t="s">
        <v>145</v>
      </c>
      <c r="O10" s="2" t="s">
        <v>146</v>
      </c>
      <c r="P10" s="2" t="s">
        <v>146</v>
      </c>
      <c r="Q10" s="2" t="s">
        <v>364</v>
      </c>
      <c r="R10" s="2" t="s">
        <v>365</v>
      </c>
      <c r="S10" s="2" t="s">
        <v>366</v>
      </c>
      <c r="T10" s="2" t="s">
        <v>248</v>
      </c>
      <c r="U10" s="2" t="s">
        <v>248</v>
      </c>
      <c r="V10" s="2" t="s">
        <v>367</v>
      </c>
      <c r="W10" s="2" t="s">
        <v>364</v>
      </c>
      <c r="X10" s="2" t="s">
        <v>365</v>
      </c>
      <c r="Y10" s="2" t="s">
        <v>366</v>
      </c>
      <c r="Z10" s="2" t="s">
        <v>248</v>
      </c>
      <c r="AA10" s="2" t="s">
        <v>248</v>
      </c>
      <c r="AB10" s="2" t="s">
        <v>367</v>
      </c>
      <c r="AC10" s="2" t="s">
        <v>364</v>
      </c>
      <c r="AD10" s="2" t="s">
        <v>365</v>
      </c>
      <c r="AE10" s="2" t="s">
        <v>148</v>
      </c>
      <c r="AF10" s="2" t="s">
        <v>144</v>
      </c>
      <c r="AG10" s="2" t="s">
        <v>368</v>
      </c>
      <c r="AH10" s="2">
        <v>2000</v>
      </c>
      <c r="AI10" s="2" t="s">
        <v>369</v>
      </c>
      <c r="AJ10" s="2" t="s">
        <v>172</v>
      </c>
      <c r="AK10" s="2">
        <v>1252</v>
      </c>
      <c r="AL10" s="2">
        <v>2400</v>
      </c>
      <c r="AM10" s="2">
        <v>52.17</v>
      </c>
      <c r="BF10" s="2" t="s">
        <v>149</v>
      </c>
      <c r="BG10" s="2" t="s">
        <v>144</v>
      </c>
      <c r="BH10" s="2" t="s">
        <v>370</v>
      </c>
      <c r="BI10" s="2">
        <v>2010</v>
      </c>
      <c r="BJ10" s="2" t="s">
        <v>371</v>
      </c>
      <c r="BK10" s="2" t="s">
        <v>372</v>
      </c>
      <c r="BL10" s="2">
        <v>740</v>
      </c>
      <c r="BM10" s="2">
        <v>800</v>
      </c>
      <c r="BN10" s="2">
        <v>92.5</v>
      </c>
      <c r="BO10" s="2" t="s">
        <v>151</v>
      </c>
      <c r="BP10" s="2" t="s">
        <v>144</v>
      </c>
      <c r="BQ10" s="2" t="s">
        <v>373</v>
      </c>
      <c r="BR10" s="2">
        <v>2007</v>
      </c>
      <c r="BS10" s="2" t="s">
        <v>374</v>
      </c>
      <c r="BT10" s="2" t="s">
        <v>172</v>
      </c>
      <c r="BU10" s="2">
        <v>839</v>
      </c>
      <c r="BV10" s="2">
        <v>1200</v>
      </c>
      <c r="BW10" s="2">
        <v>69.92</v>
      </c>
      <c r="CY10" s="2" t="s">
        <v>173</v>
      </c>
      <c r="CZ10" s="2" t="s">
        <v>144</v>
      </c>
      <c r="DA10" s="2" t="s">
        <v>375</v>
      </c>
      <c r="DB10" s="2">
        <v>2011</v>
      </c>
      <c r="DC10" s="2" t="s">
        <v>376</v>
      </c>
      <c r="DD10" s="2" t="s">
        <v>358</v>
      </c>
      <c r="DE10" s="2">
        <v>432</v>
      </c>
      <c r="DF10" s="2">
        <v>600</v>
      </c>
      <c r="DG10" s="2">
        <v>72</v>
      </c>
      <c r="FH10" s="5">
        <f t="shared" si="0"/>
        <v>10.4333</v>
      </c>
      <c r="FI10" s="5">
        <f t="shared" si="1"/>
        <v>46.25</v>
      </c>
      <c r="FJ10" s="5">
        <f t="shared" si="2"/>
        <v>13.9833</v>
      </c>
      <c r="FK10" s="5">
        <f t="shared" si="3"/>
        <v>3.6</v>
      </c>
      <c r="FL10" s="5">
        <f t="shared" si="5"/>
        <v>0</v>
      </c>
      <c r="FM10" s="5">
        <f t="shared" si="4"/>
        <v>74.2666</v>
      </c>
    </row>
    <row r="11" spans="164:169" s="3" customFormat="1" ht="15">
      <c r="FH11" s="6"/>
      <c r="FI11" s="6"/>
      <c r="FJ11" s="6"/>
      <c r="FK11" s="6"/>
      <c r="FL11" s="6"/>
      <c r="FM11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4"/>
  <sheetViews>
    <sheetView zoomScalePageLayoutView="0" workbookViewId="0" topLeftCell="FD1">
      <selection activeCell="FP13" sqref="FP13"/>
    </sheetView>
  </sheetViews>
  <sheetFormatPr defaultColWidth="9.140625" defaultRowHeight="15"/>
  <cols>
    <col min="1" max="1" width="9.28125" style="2" customWidth="1"/>
    <col min="2" max="2" width="13.8515625" style="2" customWidth="1"/>
    <col min="3" max="3" width="16.7109375" style="2" customWidth="1"/>
    <col min="4" max="5" width="19.140625" style="2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4.140625" style="2" bestFit="1" customWidth="1"/>
    <col min="18" max="18" width="39.00390625" style="2" bestFit="1" customWidth="1"/>
    <col min="19" max="19" width="131.57421875" style="2" bestFit="1" customWidth="1"/>
    <col min="20" max="20" width="49.28125" style="2" bestFit="1" customWidth="1"/>
    <col min="21" max="21" width="17.57421875" style="2" bestFit="1" customWidth="1"/>
    <col min="22" max="22" width="10.57421875" style="2" bestFit="1" customWidth="1"/>
    <col min="23" max="23" width="47.57421875" style="2" bestFit="1" customWidth="1"/>
    <col min="24" max="24" width="46.00390625" style="2" bestFit="1" customWidth="1"/>
    <col min="25" max="25" width="131.57421875" style="2" bestFit="1" customWidth="1"/>
    <col min="26" max="26" width="49.28125" style="2" bestFit="1" customWidth="1"/>
    <col min="27" max="27" width="17.57421875" style="2" bestFit="1" customWidth="1"/>
    <col min="28" max="28" width="10.57421875" style="2" bestFit="1" customWidth="1"/>
    <col min="29" max="29" width="47.57421875" style="2" bestFit="1" customWidth="1"/>
    <col min="30" max="30" width="46.00390625" style="2" bestFit="1" customWidth="1"/>
    <col min="31" max="31" width="23.8515625" style="2" bestFit="1" customWidth="1"/>
    <col min="32" max="32" width="27.7109375" style="2" bestFit="1" customWidth="1"/>
    <col min="33" max="33" width="37.57421875" style="2" bestFit="1" customWidth="1"/>
    <col min="34" max="34" width="23.00390625" style="2" bestFit="1" customWidth="1"/>
    <col min="35" max="35" width="184.57421875" style="2" bestFit="1" customWidth="1"/>
    <col min="36" max="36" width="41.85156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37.7109375" style="2" bestFit="1" customWidth="1"/>
    <col min="61" max="61" width="27.421875" style="2" bestFit="1" customWidth="1"/>
    <col min="62" max="62" width="255.7109375" style="2" bestFit="1" customWidth="1"/>
    <col min="63" max="63" width="131.5742187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33.00390625" style="2" bestFit="1" customWidth="1"/>
    <col min="70" max="70" width="17.28125" style="2" bestFit="1" customWidth="1"/>
    <col min="71" max="71" width="255.7109375" style="2" bestFit="1" customWidth="1"/>
    <col min="72" max="72" width="56.42187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26.7109375" style="2" bestFit="1" customWidth="1"/>
    <col min="106" max="106" width="18.7109375" style="2" bestFit="1" customWidth="1"/>
    <col min="107" max="107" width="160.7109375" style="2" bestFit="1" customWidth="1"/>
    <col min="108" max="108" width="60.710937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5.140625" style="2" bestFit="1" customWidth="1"/>
    <col min="123" max="123" width="17.57421875" style="2" bestFit="1" customWidth="1"/>
    <col min="124" max="124" width="14.28125" style="2" bestFit="1" customWidth="1"/>
    <col min="125" max="125" width="46.0039062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20.00390625" style="2" bestFit="1" customWidth="1"/>
    <col min="134" max="134" width="20.8515625" style="2" bestFit="1" customWidth="1"/>
    <col min="135" max="135" width="60.57421875" style="2" bestFit="1" customWidth="1"/>
    <col min="136" max="136" width="12.421875" style="2" bestFit="1" customWidth="1"/>
    <col min="137" max="137" width="14.00390625" style="2" bestFit="1" customWidth="1"/>
    <col min="138" max="138" width="44.7109375" style="2" bestFit="1" customWidth="1"/>
    <col min="139" max="139" width="18.28125" style="2" bestFit="1" customWidth="1"/>
    <col min="140" max="140" width="12.710937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16.28125" style="2" bestFit="1" customWidth="1"/>
    <col min="145" max="145" width="20.2812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16.140625" style="2" bestFit="1" customWidth="1"/>
    <col min="151" max="151" width="12.421875" style="2" bestFit="1" customWidth="1"/>
    <col min="152" max="152" width="13.28125" style="2" bestFit="1" customWidth="1"/>
    <col min="153" max="153" width="21.00390625" style="2" bestFit="1" customWidth="1"/>
    <col min="154" max="154" width="17.8515625" style="2" bestFit="1" customWidth="1"/>
    <col min="155" max="155" width="8.28125" style="2" bestFit="1" customWidth="1"/>
    <col min="156" max="156" width="28.140625" style="2" bestFit="1" customWidth="1"/>
    <col min="157" max="157" width="12.421875" style="2" bestFit="1" customWidth="1"/>
    <col min="158" max="158" width="13.140625" style="2" bestFit="1" customWidth="1"/>
    <col min="159" max="159" width="194.710937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4" width="10.140625" style="5" customWidth="1"/>
    <col min="165" max="169" width="9.140625" style="5" customWidth="1"/>
    <col min="170" max="16384" width="9.140625" style="2" customWidth="1"/>
  </cols>
  <sheetData>
    <row r="1" spans="1:169" s="1" customFormat="1" ht="90">
      <c r="A1" s="1" t="s">
        <v>395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4" t="s">
        <v>389</v>
      </c>
      <c r="FI1" s="4" t="s">
        <v>390</v>
      </c>
      <c r="FJ1" s="4" t="s">
        <v>391</v>
      </c>
      <c r="FK1" s="4" t="s">
        <v>392</v>
      </c>
      <c r="FL1" s="4" t="s">
        <v>393</v>
      </c>
      <c r="FM1" s="4" t="s">
        <v>394</v>
      </c>
    </row>
    <row r="2" spans="1:169" ht="21" customHeight="1">
      <c r="A2" s="2">
        <v>1</v>
      </c>
      <c r="B2" s="2" t="s">
        <v>341</v>
      </c>
      <c r="C2" s="2" t="s">
        <v>265</v>
      </c>
      <c r="D2" s="2" t="s">
        <v>342</v>
      </c>
      <c r="E2" s="2" t="s">
        <v>189</v>
      </c>
      <c r="F2" s="2" t="s">
        <v>343</v>
      </c>
      <c r="G2" s="2" t="s">
        <v>176</v>
      </c>
      <c r="H2" s="2" t="s">
        <v>181</v>
      </c>
      <c r="I2" s="2" t="s">
        <v>144</v>
      </c>
      <c r="J2" s="2" t="s">
        <v>144</v>
      </c>
      <c r="K2" s="2" t="s">
        <v>182</v>
      </c>
      <c r="L2" s="2" t="s">
        <v>145</v>
      </c>
      <c r="M2" s="2" t="s">
        <v>145</v>
      </c>
      <c r="N2" s="2" t="s">
        <v>145</v>
      </c>
      <c r="O2" s="2" t="s">
        <v>146</v>
      </c>
      <c r="P2" s="2" t="s">
        <v>146</v>
      </c>
      <c r="Q2" s="2" t="s">
        <v>344</v>
      </c>
      <c r="R2" s="2" t="s">
        <v>345</v>
      </c>
      <c r="S2" s="2" t="s">
        <v>346</v>
      </c>
      <c r="T2" s="2" t="s">
        <v>177</v>
      </c>
      <c r="U2" s="2" t="s">
        <v>177</v>
      </c>
      <c r="V2" s="2" t="s">
        <v>178</v>
      </c>
      <c r="W2" s="2" t="s">
        <v>344</v>
      </c>
      <c r="X2" s="2" t="s">
        <v>347</v>
      </c>
      <c r="Y2" s="2" t="s">
        <v>346</v>
      </c>
      <c r="Z2" s="2" t="s">
        <v>177</v>
      </c>
      <c r="AA2" s="2" t="s">
        <v>177</v>
      </c>
      <c r="AB2" s="2" t="s">
        <v>178</v>
      </c>
      <c r="AC2" s="2" t="s">
        <v>344</v>
      </c>
      <c r="AD2" s="2" t="s">
        <v>347</v>
      </c>
      <c r="AE2" s="2" t="s">
        <v>148</v>
      </c>
      <c r="AF2" s="2" t="s">
        <v>144</v>
      </c>
      <c r="AG2" s="2" t="s">
        <v>348</v>
      </c>
      <c r="AH2" s="2">
        <v>2010</v>
      </c>
      <c r="AI2" s="2" t="s">
        <v>349</v>
      </c>
      <c r="AJ2" s="2" t="s">
        <v>350</v>
      </c>
      <c r="AK2" s="2">
        <v>1835</v>
      </c>
      <c r="AL2" s="2">
        <v>2700</v>
      </c>
      <c r="AM2" s="2">
        <v>67.96</v>
      </c>
      <c r="BF2" s="2" t="s">
        <v>149</v>
      </c>
      <c r="BG2" s="2" t="s">
        <v>144</v>
      </c>
      <c r="BH2" s="2" t="s">
        <v>351</v>
      </c>
      <c r="BI2" s="2">
        <v>2013</v>
      </c>
      <c r="BJ2" s="2" t="s">
        <v>352</v>
      </c>
      <c r="BK2" s="2" t="s">
        <v>190</v>
      </c>
      <c r="BL2" s="2">
        <v>1610</v>
      </c>
      <c r="BM2" s="2">
        <v>2000</v>
      </c>
      <c r="BN2" s="2">
        <v>80.5</v>
      </c>
      <c r="BO2" s="2" t="s">
        <v>151</v>
      </c>
      <c r="BP2" s="2" t="s">
        <v>144</v>
      </c>
      <c r="BQ2" s="2" t="s">
        <v>353</v>
      </c>
      <c r="BR2" s="2">
        <v>2011</v>
      </c>
      <c r="BS2" s="2" t="s">
        <v>354</v>
      </c>
      <c r="BT2" s="2" t="s">
        <v>190</v>
      </c>
      <c r="BU2" s="2">
        <v>913</v>
      </c>
      <c r="BV2" s="2">
        <v>1200</v>
      </c>
      <c r="BW2" s="2">
        <v>76.08</v>
      </c>
      <c r="EB2" s="2" t="s">
        <v>182</v>
      </c>
      <c r="EC2" s="2" t="s">
        <v>233</v>
      </c>
      <c r="ED2" s="2" t="s">
        <v>355</v>
      </c>
      <c r="EE2" s="2" t="s">
        <v>356</v>
      </c>
      <c r="EF2" s="2" t="s">
        <v>357</v>
      </c>
      <c r="FH2" s="5">
        <f>_xlfn.IFERROR(ROUND((AK2/AL2*20),4),0)</f>
        <v>13.5926</v>
      </c>
      <c r="FI2" s="5">
        <f>_xlfn.IFERROR(ROUND((BL2/BM2*50),4),0)</f>
        <v>40.25</v>
      </c>
      <c r="FJ2" s="5">
        <f>_xlfn.IFERROR(ROUND((BU2/BV2*20),4),0)</f>
        <v>15.2167</v>
      </c>
      <c r="FK2" s="5">
        <f>_xlfn.IFERROR(ROUND((DE2/DF2*5),4),0)</f>
        <v>0</v>
      </c>
      <c r="FL2" s="5">
        <f>DQ2</f>
        <v>0</v>
      </c>
      <c r="FM2" s="5">
        <f>FH2+FI2+FJ2+FK2+FL2</f>
        <v>69.0593</v>
      </c>
    </row>
    <row r="3" spans="1:169" ht="21" customHeight="1">
      <c r="A3" s="2">
        <v>2</v>
      </c>
      <c r="B3" s="2" t="s">
        <v>298</v>
      </c>
      <c r="C3" s="2" t="s">
        <v>299</v>
      </c>
      <c r="D3" s="2" t="s">
        <v>297</v>
      </c>
      <c r="E3" s="2" t="s">
        <v>282</v>
      </c>
      <c r="F3" s="2" t="s">
        <v>300</v>
      </c>
      <c r="G3" s="2" t="s">
        <v>142</v>
      </c>
      <c r="H3" s="2" t="s">
        <v>181</v>
      </c>
      <c r="I3" s="2" t="s">
        <v>144</v>
      </c>
      <c r="J3" s="2" t="s">
        <v>144</v>
      </c>
      <c r="K3" s="2" t="s">
        <v>182</v>
      </c>
      <c r="L3" s="2" t="s">
        <v>145</v>
      </c>
      <c r="M3" s="2" t="s">
        <v>145</v>
      </c>
      <c r="N3" s="2" t="s">
        <v>145</v>
      </c>
      <c r="O3" s="2" t="s">
        <v>146</v>
      </c>
      <c r="P3" s="2" t="s">
        <v>146</v>
      </c>
      <c r="Q3" s="2" t="s">
        <v>301</v>
      </c>
      <c r="R3" s="2" t="s">
        <v>302</v>
      </c>
      <c r="S3" s="2" t="s">
        <v>303</v>
      </c>
      <c r="T3" s="2" t="s">
        <v>193</v>
      </c>
      <c r="U3" s="2" t="s">
        <v>194</v>
      </c>
      <c r="V3" s="2" t="s">
        <v>195</v>
      </c>
      <c r="W3" s="2" t="s">
        <v>301</v>
      </c>
      <c r="X3" s="2" t="s">
        <v>192</v>
      </c>
      <c r="Y3" s="2" t="s">
        <v>303</v>
      </c>
      <c r="Z3" s="2" t="s">
        <v>193</v>
      </c>
      <c r="AA3" s="2" t="s">
        <v>194</v>
      </c>
      <c r="AB3" s="2" t="s">
        <v>195</v>
      </c>
      <c r="AC3" s="2" t="s">
        <v>301</v>
      </c>
      <c r="AD3" s="2" t="s">
        <v>192</v>
      </c>
      <c r="AE3" s="2" t="s">
        <v>148</v>
      </c>
      <c r="AF3" s="2" t="s">
        <v>144</v>
      </c>
      <c r="AG3" s="2" t="s">
        <v>304</v>
      </c>
      <c r="AH3" s="2">
        <v>2013</v>
      </c>
      <c r="AI3" s="2" t="s">
        <v>305</v>
      </c>
      <c r="AJ3" s="2" t="s">
        <v>184</v>
      </c>
      <c r="AK3" s="2">
        <v>1158</v>
      </c>
      <c r="AL3" s="2">
        <v>2400</v>
      </c>
      <c r="AM3" s="2">
        <v>48.25</v>
      </c>
      <c r="BF3" s="2" t="s">
        <v>149</v>
      </c>
      <c r="BG3" s="2" t="s">
        <v>144</v>
      </c>
      <c r="BH3" s="2" t="s">
        <v>306</v>
      </c>
      <c r="BI3" s="2">
        <v>2013</v>
      </c>
      <c r="BJ3" s="2" t="s">
        <v>150</v>
      </c>
      <c r="BK3" s="2" t="s">
        <v>307</v>
      </c>
      <c r="BL3" s="2">
        <v>843</v>
      </c>
      <c r="BM3" s="2">
        <v>1200</v>
      </c>
      <c r="BN3" s="2">
        <v>70.25</v>
      </c>
      <c r="BO3" s="2" t="s">
        <v>151</v>
      </c>
      <c r="BP3" s="2" t="s">
        <v>144</v>
      </c>
      <c r="BQ3" s="2" t="s">
        <v>308</v>
      </c>
      <c r="BR3" s="2">
        <v>2009</v>
      </c>
      <c r="BS3" s="2" t="s">
        <v>309</v>
      </c>
      <c r="BT3" s="2" t="s">
        <v>197</v>
      </c>
      <c r="BU3" s="2">
        <v>659</v>
      </c>
      <c r="BV3" s="2">
        <v>1000</v>
      </c>
      <c r="BW3" s="2">
        <v>65.9</v>
      </c>
      <c r="EB3" s="2" t="s">
        <v>182</v>
      </c>
      <c r="EC3" s="2" t="s">
        <v>194</v>
      </c>
      <c r="ED3" s="2" t="s">
        <v>193</v>
      </c>
      <c r="EE3" s="2" t="s">
        <v>310</v>
      </c>
      <c r="EF3" s="2" t="s">
        <v>311</v>
      </c>
      <c r="FH3" s="5">
        <f>_xlfn.IFERROR(ROUND((AK3/AL3*20),4),0)</f>
        <v>9.65</v>
      </c>
      <c r="FI3" s="5">
        <f>_xlfn.IFERROR(ROUND((BL3/BM3*50),4),0)</f>
        <v>35.125</v>
      </c>
      <c r="FJ3" s="5">
        <f>_xlfn.IFERROR(ROUND((BU3/BV3*20),4),0)</f>
        <v>13.18</v>
      </c>
      <c r="FK3" s="5">
        <f>_xlfn.IFERROR(ROUND((DE3/DF3*5),4),0)</f>
        <v>0</v>
      </c>
      <c r="FL3" s="5">
        <f>DQ3</f>
        <v>0</v>
      </c>
      <c r="FM3" s="5">
        <f>FH3+FI3+FJ3+FK3+FL3</f>
        <v>57.955</v>
      </c>
    </row>
    <row r="4" spans="1:169" ht="21" customHeight="1">
      <c r="A4" s="2">
        <v>3</v>
      </c>
      <c r="B4" s="2" t="s">
        <v>234</v>
      </c>
      <c r="C4" s="2" t="s">
        <v>235</v>
      </c>
      <c r="D4" s="2" t="s">
        <v>236</v>
      </c>
      <c r="E4" s="2" t="s">
        <v>237</v>
      </c>
      <c r="F4" s="2" t="s">
        <v>238</v>
      </c>
      <c r="G4" s="2" t="s">
        <v>142</v>
      </c>
      <c r="H4" s="2" t="s">
        <v>181</v>
      </c>
      <c r="I4" s="2" t="s">
        <v>144</v>
      </c>
      <c r="J4" s="2" t="s">
        <v>144</v>
      </c>
      <c r="K4" s="2" t="s">
        <v>182</v>
      </c>
      <c r="L4" s="2" t="s">
        <v>145</v>
      </c>
      <c r="M4" s="2" t="s">
        <v>145</v>
      </c>
      <c r="N4" s="2" t="s">
        <v>145</v>
      </c>
      <c r="O4" s="2" t="s">
        <v>146</v>
      </c>
      <c r="P4" s="2" t="s">
        <v>146</v>
      </c>
      <c r="Q4" s="2" t="s">
        <v>239</v>
      </c>
      <c r="R4" s="2" t="s">
        <v>240</v>
      </c>
      <c r="S4" s="2" t="s">
        <v>241</v>
      </c>
      <c r="T4" s="2" t="s">
        <v>177</v>
      </c>
      <c r="U4" s="2" t="s">
        <v>177</v>
      </c>
      <c r="V4" s="2" t="s">
        <v>178</v>
      </c>
      <c r="W4" s="2" t="s">
        <v>239</v>
      </c>
      <c r="X4" s="2" t="s">
        <v>242</v>
      </c>
      <c r="Y4" s="2" t="s">
        <v>241</v>
      </c>
      <c r="Z4" s="2" t="s">
        <v>177</v>
      </c>
      <c r="AA4" s="2" t="s">
        <v>177</v>
      </c>
      <c r="AB4" s="2" t="s">
        <v>178</v>
      </c>
      <c r="AC4" s="2" t="s">
        <v>239</v>
      </c>
      <c r="AD4" s="2" t="s">
        <v>242</v>
      </c>
      <c r="AE4" s="2" t="s">
        <v>148</v>
      </c>
      <c r="AF4" s="2" t="s">
        <v>144</v>
      </c>
      <c r="AG4" s="2" t="s">
        <v>243</v>
      </c>
      <c r="AH4" s="2">
        <v>2010</v>
      </c>
      <c r="AI4" s="2" t="s">
        <v>244</v>
      </c>
      <c r="AJ4" s="2" t="s">
        <v>172</v>
      </c>
      <c r="AK4" s="2">
        <v>1403</v>
      </c>
      <c r="AL4" s="2">
        <v>2700</v>
      </c>
      <c r="AM4" s="2">
        <v>51.96</v>
      </c>
      <c r="BF4" s="2" t="s">
        <v>149</v>
      </c>
      <c r="BG4" s="2" t="s">
        <v>144</v>
      </c>
      <c r="BH4" s="2" t="s">
        <v>243</v>
      </c>
      <c r="BI4" s="2">
        <v>2013</v>
      </c>
      <c r="BJ4" s="2" t="s">
        <v>183</v>
      </c>
      <c r="BK4" s="2" t="s">
        <v>172</v>
      </c>
      <c r="BL4" s="2">
        <v>1230</v>
      </c>
      <c r="BM4" s="2">
        <v>2000</v>
      </c>
      <c r="BN4" s="2">
        <v>61.5</v>
      </c>
      <c r="BO4" s="2" t="s">
        <v>151</v>
      </c>
      <c r="BP4" s="2" t="s">
        <v>144</v>
      </c>
      <c r="BQ4" s="2" t="s">
        <v>243</v>
      </c>
      <c r="BR4" s="2">
        <v>2011</v>
      </c>
      <c r="BS4" s="2" t="s">
        <v>245</v>
      </c>
      <c r="BT4" s="2" t="s">
        <v>172</v>
      </c>
      <c r="BU4" s="2">
        <v>902</v>
      </c>
      <c r="BV4" s="2">
        <v>1200</v>
      </c>
      <c r="BW4" s="2">
        <v>75.17</v>
      </c>
      <c r="EB4" s="2" t="s">
        <v>182</v>
      </c>
      <c r="EC4" s="2" t="s">
        <v>177</v>
      </c>
      <c r="ED4" s="2" t="s">
        <v>177</v>
      </c>
      <c r="EE4" s="2" t="s">
        <v>246</v>
      </c>
      <c r="EF4" s="2" t="s">
        <v>247</v>
      </c>
      <c r="FH4" s="5">
        <f>_xlfn.IFERROR(ROUND((AK4/AL4*20),4),0)</f>
        <v>10.3926</v>
      </c>
      <c r="FI4" s="5">
        <f>_xlfn.IFERROR(ROUND((BL4/BM4*50),4),0)</f>
        <v>30.75</v>
      </c>
      <c r="FJ4" s="5">
        <f>_xlfn.IFERROR(ROUND((BU4/BV4*20),4),0)</f>
        <v>15.0333</v>
      </c>
      <c r="FK4" s="5">
        <f>_xlfn.IFERROR(ROUND((DE4/DF4*5),4),0)</f>
        <v>0</v>
      </c>
      <c r="FL4" s="5">
        <f>DQ4</f>
        <v>0</v>
      </c>
      <c r="FM4" s="5">
        <f>FH4+FI4+FJ4+FK4+FL4</f>
        <v>56.1759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Rajvir</cp:lastModifiedBy>
  <dcterms:created xsi:type="dcterms:W3CDTF">2013-12-04T01:41:35Z</dcterms:created>
  <dcterms:modified xsi:type="dcterms:W3CDTF">2013-12-04T01:41:38Z</dcterms:modified>
  <cp:category/>
  <cp:version/>
  <cp:contentType/>
  <cp:contentStatus/>
</cp:coreProperties>
</file>